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00" windowHeight="6240" tabRatio="840" activeTab="0"/>
  </bookViews>
  <sheets>
    <sheet name="Доход.МБ(П1v2)" sheetId="1" r:id="rId1"/>
  </sheets>
  <definedNames>
    <definedName name="_xlnm.Print_Area" localSheetId="0">'Доход.МБ(П1v2)'!$A$1:$F$50</definedName>
  </definedNames>
  <calcPr fullCalcOnLoad="1" refMode="R1C1"/>
</workbook>
</file>

<file path=xl/sharedStrings.xml><?xml version="1.0" encoding="utf-8"?>
<sst xmlns="http://schemas.openxmlformats.org/spreadsheetml/2006/main" count="129" uniqueCount="126">
  <si>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</si>
  <si>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</si>
  <si>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</si>
  <si>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</si>
  <si>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</si>
  <si>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</si>
  <si>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</si>
  <si>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</si>
  <si>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</si>
  <si>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</si>
  <si>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</si>
  <si>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</si>
  <si>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</si>
  <si>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</si>
  <si>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</si>
  <si>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</si>
  <si>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</si>
  <si>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</si>
  <si>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БЕЗВОЗМЕЗДНЫЕ ПОСТУПЛЕНИЯ</t>
  </si>
  <si>
    <t>922 1 17 05030 03 0000 180</t>
  </si>
  <si>
    <t>8.</t>
  </si>
  <si>
    <t>922 2 08 03000 03 0000 180</t>
  </si>
  <si>
    <t>9.</t>
  </si>
  <si>
    <t xml:space="preserve">Код 
статьи </t>
  </si>
  <si>
    <t>922 2 02 03024 03 0200 151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</si>
  <si>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</si>
  <si>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</si>
  <si>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</si>
  <si>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</si>
  <si>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</si>
  <si>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</si>
  <si>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</si>
  <si>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</si>
  <si>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</si>
  <si>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</si>
  <si>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</si>
  <si>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</si>
  <si>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</si>
  <si>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</si>
  <si>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</si>
  <si>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</si>
  <si>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</si>
  <si>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</si>
  <si>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</si>
  <si>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</si>
  <si>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</si>
  <si>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</si>
  <si>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</si>
  <si>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</si>
  <si>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</si>
  <si>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</si>
  <si>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</si>
  <si>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</si>
  <si>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</si>
  <si>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</si>
  <si>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</si>
  <si>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</si>
  <si>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</si>
  <si>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</si>
  <si>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</si>
  <si>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</si>
  <si>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</si>
  <si>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</si>
  <si>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</si>
  <si>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</si>
  <si>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</si>
  <si>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</si>
  <si>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</si>
  <si>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</si>
  <si>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</si>
  <si>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</si>
  <si>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</si>
  <si>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</si>
  <si>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</si>
  <si>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</si>
  <si>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</si>
  <si>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</si>
  <si>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</si>
  <si>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</si>
  <si>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</si>
  <si>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</si>
  <si>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</si>
  <si>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</si>
  <si>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</si>
  <si>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</si>
  <si>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</si>
  <si>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</si>
  <si>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8.1.</t>
  </si>
  <si>
    <t>8.2.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</si>
  <si>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</si>
  <si>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</si>
  <si>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</si>
  <si>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</si>
  <si>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</si>
  <si>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</si>
  <si>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</si>
  <si>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>ДОХОДЫ ОТ ОКАЗАНИЯ ПЛАТНЫХ УСЛУГ (РАБОТ) И КОМПЕНСАЦИИ ЗАТРАТ ГОСУДАРСТВА</t>
  </si>
  <si>
    <t>6.2.</t>
  </si>
  <si>
    <t>922 1 17 01030 03 0000 180</t>
  </si>
  <si>
    <t>8.3.</t>
  </si>
  <si>
    <t>8.5.</t>
  </si>
  <si>
    <t>922 2 02 03024 03 0000 151</t>
  </si>
  <si>
    <t>922 2 02 03027 03 0000 151</t>
  </si>
  <si>
    <t>8.6.</t>
  </si>
  <si>
    <t>922 2 02 03024 03 0100 151</t>
  </si>
  <si>
    <t>1.8</t>
  </si>
  <si>
    <t>182 1 05 04030 02 0000 110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</si>
  <si>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</si>
  <si>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 xml:space="preserve">Налог, взимаемый в связи с применением патентной системы налогообложения, 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</si>
  <si>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</si>
  <si>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</si>
  <si>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</si>
  <si>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</si>
  <si>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</si>
  <si>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</si>
  <si>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 xml:space="preserve"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</si>
  <si>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922 2 07 03020 03 0000 180</t>
  </si>
  <si>
    <t>% исполнения</t>
  </si>
  <si>
    <t>Глава</t>
  </si>
  <si>
    <t>местной администрации</t>
  </si>
  <si>
    <t>И.В.Калиниченко</t>
  </si>
  <si>
    <t xml:space="preserve">к  Постановлению местной администрации </t>
  </si>
  <si>
    <t>Доходы бюджета внутригородского муниципального образования Санкт-Петербурга муниципальный округ Пискаревка на 2016 год</t>
  </si>
  <si>
    <t>МО Пискаревка от 26 апреля 2016 года № 60-э</t>
  </si>
  <si>
    <t>Сумма, утвержденная на 2016 год</t>
  </si>
  <si>
    <t>Исполнено за 1 квартал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</si>
</sst>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top"/>
    </xf>
    <xf numFmtId="170" fontId="7" fillId="0" borderId="0" xfId="0" applyNumberFormat="1" applyFont="1" applyBorder="1" applyAlignment="1">
      <alignment horizontal="center" vertical="top"/>
    </xf>
    <xf numFmtId="170" fontId="0" fillId="0" borderId="0" xfId="0" applyNumberFormat="1" applyBorder="1" applyAlignment="1">
      <alignment horizontal="center" vertical="top"/>
    </xf>
    <xf numFmtId="170" fontId="0" fillId="0" borderId="0" xfId="0" applyNumberFormat="1" applyFont="1" applyAlignment="1">
      <alignment vertical="top"/>
    </xf>
    <xf numFmtId="0" fontId="16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E7" sqref="E7"/>
    </sheetView>
  </sheetViews>
  <sheetFormatPr defaultColWidth="9.33203125" defaultRowHeight="12.75"/>
  <cols>
    <col min="1" max="1" width="7.33203125" style="30" customWidth="1"/>
    <col min="2" max="2" width="37.16015625" style="31" customWidth="1"/>
    <col min="3" max="3" width="29" style="32" customWidth="1"/>
    <col min="4" max="4" width="16.83203125" style="32" customWidth="1"/>
    <col min="5" max="5" width="17.66015625" style="32" customWidth="1"/>
    <col min="6" max="6" width="15" style="25" customWidth="1"/>
    <col min="7" max="7" width="13.33203125" style="24" customWidth="1"/>
    <col min="8" max="16384" width="9.33203125" style="25" customWidth="1"/>
  </cols>
  <sheetData>
    <row r="1" spans="1:15" s="4" customFormat="1" ht="15.75" customHeight="1">
      <c r="A1" s="1"/>
      <c r="B1" s="98" t="s">
        <v>30</v>
      </c>
      <c r="C1" s="98"/>
      <c r="D1" s="98"/>
      <c r="E1" s="98"/>
      <c r="F1" s="98"/>
      <c r="G1" s="1"/>
      <c r="H1" s="2"/>
      <c r="I1" s="1"/>
      <c r="J1" s="1"/>
      <c r="K1" s="3"/>
      <c r="M1" s="5"/>
      <c r="N1" s="6"/>
      <c r="O1" s="7"/>
    </row>
    <row r="2" spans="1:15" s="4" customFormat="1" ht="12.75" customHeight="1">
      <c r="A2" s="1"/>
      <c r="B2" s="98" t="s">
        <v>121</v>
      </c>
      <c r="C2" s="98"/>
      <c r="D2" s="98"/>
      <c r="E2" s="98"/>
      <c r="F2" s="98"/>
      <c r="G2" s="1"/>
      <c r="H2" s="2"/>
      <c r="I2" s="1"/>
      <c r="J2" s="1"/>
      <c r="K2" s="3"/>
      <c r="M2" s="5"/>
      <c r="N2" s="6"/>
      <c r="O2" s="7"/>
    </row>
    <row r="3" spans="1:15" s="4" customFormat="1" ht="14.25" customHeight="1">
      <c r="A3" s="1"/>
      <c r="B3" s="97" t="s">
        <v>123</v>
      </c>
      <c r="C3" s="97"/>
      <c r="D3" s="97"/>
      <c r="E3" s="97"/>
      <c r="F3" s="97"/>
      <c r="G3" s="1"/>
      <c r="H3" s="2"/>
      <c r="I3" s="1"/>
      <c r="J3" s="1"/>
      <c r="K3" s="3"/>
      <c r="M3" s="5"/>
      <c r="N3" s="6"/>
      <c r="O3" s="7"/>
    </row>
    <row r="4" spans="1:15" s="4" customFormat="1" ht="13.5" customHeight="1">
      <c r="A4" s="1"/>
      <c r="B4" s="97"/>
      <c r="C4" s="97"/>
      <c r="D4" s="97"/>
      <c r="E4" s="97"/>
      <c r="F4" s="97"/>
      <c r="G4" s="1"/>
      <c r="H4" s="2"/>
      <c r="I4" s="1"/>
      <c r="J4" s="1"/>
      <c r="K4" s="3"/>
      <c r="M4" s="5"/>
      <c r="N4" s="6"/>
      <c r="O4" s="7"/>
    </row>
    <row r="5" spans="1:15" s="13" customFormat="1" ht="39.75" customHeight="1">
      <c r="A5" s="99" t="s">
        <v>122</v>
      </c>
      <c r="B5" s="99"/>
      <c r="C5" s="99"/>
      <c r="D5" s="99"/>
      <c r="E5" s="99"/>
      <c r="F5" s="99"/>
      <c r="G5" s="8"/>
      <c r="H5" s="9"/>
      <c r="I5" s="10"/>
      <c r="J5" s="10"/>
      <c r="K5" s="10"/>
      <c r="L5" s="10"/>
      <c r="M5" s="11"/>
      <c r="N5" s="6"/>
      <c r="O5" s="12"/>
    </row>
    <row r="6" spans="1:15" s="13" customFormat="1" ht="15.75" customHeight="1">
      <c r="A6" s="14"/>
      <c r="B6" s="15"/>
      <c r="C6" s="16"/>
      <c r="D6" s="16"/>
      <c r="E6" s="16"/>
      <c r="F6" s="17" t="s">
        <v>31</v>
      </c>
      <c r="G6" s="18"/>
      <c r="H6" s="19"/>
      <c r="I6" s="17"/>
      <c r="J6" s="17"/>
      <c r="L6" s="17"/>
      <c r="M6" s="11"/>
      <c r="N6" s="6"/>
      <c r="O6" s="12"/>
    </row>
    <row r="7" spans="1:12" s="21" customFormat="1" ht="45" customHeight="1">
      <c r="A7" s="66" t="s">
        <v>0</v>
      </c>
      <c r="B7" s="67" t="s">
        <v>1</v>
      </c>
      <c r="C7" s="68" t="s">
        <v>23</v>
      </c>
      <c r="D7" s="67" t="s">
        <v>124</v>
      </c>
      <c r="E7" s="68" t="s">
        <v>125</v>
      </c>
      <c r="F7" s="69" t="s">
        <v>117</v>
      </c>
      <c r="G7" s="20"/>
      <c r="H7" s="20"/>
      <c r="I7" s="20"/>
      <c r="J7" s="20"/>
      <c r="K7" s="20"/>
      <c r="L7" s="20"/>
    </row>
    <row r="8" spans="1:7" s="23" customFormat="1" ht="37.5" customHeight="1">
      <c r="A8" s="33"/>
      <c r="B8" s="54" t="s">
        <v>70</v>
      </c>
      <c r="C8" s="72" t="s">
        <v>71</v>
      </c>
      <c r="D8" s="93">
        <f>D9+D18+D20+D22+D24+D30</f>
        <v>101784.5</v>
      </c>
      <c r="E8" s="93">
        <f>E9+E18+E20+E22+E24+E30</f>
        <v>16699.8</v>
      </c>
      <c r="F8" s="92">
        <f>E8/D8%</f>
        <v>16.407016785463405</v>
      </c>
      <c r="G8" s="71"/>
    </row>
    <row r="9" spans="1:7" ht="14.25" customHeight="1">
      <c r="A9" s="34" t="s">
        <v>5</v>
      </c>
      <c r="B9" s="36" t="s">
        <v>2</v>
      </c>
      <c r="C9" s="38" t="s">
        <v>81</v>
      </c>
      <c r="D9" s="55">
        <f>D10+D11+D12+D13+D15+D16+D14+D17</f>
        <v>56650</v>
      </c>
      <c r="E9" s="55">
        <f>E10+E11+E12+E13+E15+E16+E14+E17</f>
        <v>13428.5</v>
      </c>
      <c r="F9" s="92">
        <f aca="true" t="shared" si="0" ref="F9:F41">E9/D9%</f>
        <v>23.70432480141218</v>
      </c>
      <c r="G9" s="65"/>
    </row>
    <row r="10" spans="1:8" ht="60" customHeight="1">
      <c r="A10" s="34" t="s">
        <v>8</v>
      </c>
      <c r="B10" s="37" t="s">
        <v>43</v>
      </c>
      <c r="C10" s="38" t="s">
        <v>55</v>
      </c>
      <c r="D10" s="56">
        <v>30899</v>
      </c>
      <c r="E10" s="56">
        <v>6253.9</v>
      </c>
      <c r="F10" s="92">
        <f t="shared" si="0"/>
        <v>20.2398135862002</v>
      </c>
      <c r="G10" s="65"/>
      <c r="H10" s="86"/>
    </row>
    <row r="11" spans="1:7" ht="92.25" customHeight="1">
      <c r="A11" s="34" t="s">
        <v>12</v>
      </c>
      <c r="B11" s="37" t="s">
        <v>92</v>
      </c>
      <c r="C11" s="38" t="s">
        <v>56</v>
      </c>
      <c r="D11" s="82">
        <v>1</v>
      </c>
      <c r="E11" s="82">
        <v>0</v>
      </c>
      <c r="F11" s="92">
        <f t="shared" si="0"/>
        <v>0</v>
      </c>
      <c r="G11" s="65"/>
    </row>
    <row r="12" spans="1:6" ht="93.75" customHeight="1">
      <c r="A12" s="34" t="s">
        <v>61</v>
      </c>
      <c r="B12" s="37" t="s">
        <v>44</v>
      </c>
      <c r="C12" s="38" t="s">
        <v>57</v>
      </c>
      <c r="D12" s="56">
        <v>9299</v>
      </c>
      <c r="E12" s="56">
        <v>3076.6</v>
      </c>
      <c r="F12" s="92">
        <f t="shared" si="0"/>
        <v>33.085277986880314</v>
      </c>
    </row>
    <row r="13" spans="1:7" s="27" customFormat="1" ht="106.5" customHeight="1">
      <c r="A13" s="34" t="s">
        <v>62</v>
      </c>
      <c r="B13" s="37" t="s">
        <v>93</v>
      </c>
      <c r="C13" s="38" t="s">
        <v>58</v>
      </c>
      <c r="D13" s="82">
        <v>1</v>
      </c>
      <c r="E13" s="82">
        <v>-22.4</v>
      </c>
      <c r="F13" s="92">
        <f t="shared" si="0"/>
        <v>-2240</v>
      </c>
      <c r="G13" s="26"/>
    </row>
    <row r="14" spans="1:7" s="27" customFormat="1" ht="33.75" customHeight="1">
      <c r="A14" s="34" t="s">
        <v>63</v>
      </c>
      <c r="B14" s="37" t="s">
        <v>67</v>
      </c>
      <c r="C14" s="38" t="s">
        <v>66</v>
      </c>
      <c r="D14" s="56">
        <v>3200</v>
      </c>
      <c r="E14" s="56">
        <v>1352.3</v>
      </c>
      <c r="F14" s="92">
        <f t="shared" si="0"/>
        <v>42.259375</v>
      </c>
      <c r="G14" s="85"/>
    </row>
    <row r="15" spans="1:7" s="27" customFormat="1" ht="30.75" customHeight="1">
      <c r="A15" s="34" t="s">
        <v>64</v>
      </c>
      <c r="B15" s="37" t="s">
        <v>3</v>
      </c>
      <c r="C15" s="38" t="s">
        <v>59</v>
      </c>
      <c r="D15" s="56">
        <v>13099</v>
      </c>
      <c r="E15" s="56">
        <v>2630</v>
      </c>
      <c r="F15" s="92">
        <f t="shared" si="0"/>
        <v>20.07786853958317</v>
      </c>
      <c r="G15" s="85"/>
    </row>
    <row r="16" spans="1:7" s="23" customFormat="1" ht="77.25" customHeight="1">
      <c r="A16" s="34" t="s">
        <v>68</v>
      </c>
      <c r="B16" s="37" t="s">
        <v>94</v>
      </c>
      <c r="C16" s="38" t="s">
        <v>60</v>
      </c>
      <c r="D16" s="82">
        <v>1</v>
      </c>
      <c r="E16" s="82">
        <v>0.5</v>
      </c>
      <c r="F16" s="92">
        <f t="shared" si="0"/>
        <v>50</v>
      </c>
      <c r="G16" s="22"/>
    </row>
    <row r="17" spans="1:7" s="23" customFormat="1" ht="75.75" customHeight="1">
      <c r="A17" s="34" t="s">
        <v>105</v>
      </c>
      <c r="B17" s="37" t="s">
        <v>108</v>
      </c>
      <c r="C17" s="38" t="s">
        <v>106</v>
      </c>
      <c r="D17" s="82">
        <v>150</v>
      </c>
      <c r="E17" s="82">
        <v>137.6</v>
      </c>
      <c r="F17" s="92">
        <f t="shared" si="0"/>
        <v>91.73333333333333</v>
      </c>
      <c r="G17" s="22"/>
    </row>
    <row r="18" spans="1:7" s="23" customFormat="1" ht="15.75">
      <c r="A18" s="33" t="s">
        <v>6</v>
      </c>
      <c r="B18" s="36" t="s">
        <v>69</v>
      </c>
      <c r="C18" s="38" t="s">
        <v>82</v>
      </c>
      <c r="D18" s="55">
        <f>D19</f>
        <v>29000</v>
      </c>
      <c r="E18" s="55">
        <f>E19</f>
        <v>1224.4</v>
      </c>
      <c r="F18" s="92">
        <f t="shared" si="0"/>
        <v>4.222068965517241</v>
      </c>
      <c r="G18" s="22"/>
    </row>
    <row r="19" spans="1:7" ht="89.25" customHeight="1">
      <c r="A19" s="34" t="s">
        <v>6</v>
      </c>
      <c r="B19" s="37" t="s">
        <v>109</v>
      </c>
      <c r="C19" s="38" t="s">
        <v>16</v>
      </c>
      <c r="D19" s="56">
        <v>29000</v>
      </c>
      <c r="E19" s="56">
        <v>1224.4</v>
      </c>
      <c r="F19" s="92">
        <f t="shared" si="0"/>
        <v>4.222068965517241</v>
      </c>
      <c r="G19" s="65"/>
    </row>
    <row r="20" spans="1:6" ht="58.5" customHeight="1">
      <c r="A20" s="33" t="s">
        <v>10</v>
      </c>
      <c r="B20" s="36" t="s">
        <v>33</v>
      </c>
      <c r="C20" s="38" t="s">
        <v>83</v>
      </c>
      <c r="D20" s="55">
        <f>D21</f>
        <v>1</v>
      </c>
      <c r="E20" s="55">
        <f>E21</f>
        <v>0</v>
      </c>
      <c r="F20" s="92">
        <f t="shared" si="0"/>
        <v>0</v>
      </c>
    </row>
    <row r="21" spans="1:6" ht="49.5" customHeight="1">
      <c r="A21" s="34" t="s">
        <v>34</v>
      </c>
      <c r="B21" s="37" t="s">
        <v>51</v>
      </c>
      <c r="C21" s="38" t="s">
        <v>14</v>
      </c>
      <c r="D21" s="56">
        <v>1</v>
      </c>
      <c r="E21" s="56">
        <v>0</v>
      </c>
      <c r="F21" s="92">
        <f t="shared" si="0"/>
        <v>0</v>
      </c>
    </row>
    <row r="22" spans="1:6" ht="43.5" customHeight="1">
      <c r="A22" s="33" t="s">
        <v>11</v>
      </c>
      <c r="B22" s="53" t="s">
        <v>96</v>
      </c>
      <c r="C22" s="38" t="s">
        <v>17</v>
      </c>
      <c r="D22" s="55">
        <f>D23</f>
        <v>6000</v>
      </c>
      <c r="E22" s="55">
        <f>E23</f>
        <v>846.6</v>
      </c>
      <c r="F22" s="92">
        <f t="shared" si="0"/>
        <v>14.110000000000001</v>
      </c>
    </row>
    <row r="23" spans="1:6" ht="110.25" customHeight="1">
      <c r="A23" s="34" t="s">
        <v>35</v>
      </c>
      <c r="B23" s="39" t="s">
        <v>49</v>
      </c>
      <c r="C23" s="38" t="s">
        <v>95</v>
      </c>
      <c r="D23" s="56">
        <v>6000</v>
      </c>
      <c r="E23" s="56">
        <v>846.6</v>
      </c>
      <c r="F23" s="92">
        <f t="shared" si="0"/>
        <v>14.110000000000001</v>
      </c>
    </row>
    <row r="24" spans="1:6" ht="28.5">
      <c r="A24" s="33" t="s">
        <v>36</v>
      </c>
      <c r="B24" s="36" t="s">
        <v>9</v>
      </c>
      <c r="C24" s="38" t="s">
        <v>84</v>
      </c>
      <c r="D24" s="55">
        <f>D25+D26+D27+D29+D28</f>
        <v>10132.5</v>
      </c>
      <c r="E24" s="55">
        <f>E25+E26+E27+E29+E28</f>
        <v>1200.3</v>
      </c>
      <c r="F24" s="92">
        <f t="shared" si="0"/>
        <v>11.846039970392301</v>
      </c>
    </row>
    <row r="25" spans="1:7" ht="108" customHeight="1">
      <c r="A25" s="34" t="s">
        <v>37</v>
      </c>
      <c r="B25" s="39" t="s">
        <v>50</v>
      </c>
      <c r="C25" s="38" t="s">
        <v>15</v>
      </c>
      <c r="D25" s="56">
        <v>600</v>
      </c>
      <c r="E25" s="56">
        <v>121.3</v>
      </c>
      <c r="F25" s="92">
        <f t="shared" si="0"/>
        <v>20.216666666666665</v>
      </c>
      <c r="G25" s="65"/>
    </row>
    <row r="26" spans="1:7" ht="126" customHeight="1">
      <c r="A26" s="73" t="s">
        <v>38</v>
      </c>
      <c r="B26" s="81" t="s">
        <v>91</v>
      </c>
      <c r="C26" s="75" t="s">
        <v>27</v>
      </c>
      <c r="D26" s="82">
        <v>9061.5</v>
      </c>
      <c r="E26" s="82">
        <v>1030</v>
      </c>
      <c r="F26" s="92">
        <f t="shared" si="0"/>
        <v>11.366771505821333</v>
      </c>
      <c r="G26" s="65"/>
    </row>
    <row r="27" spans="1:7" ht="120">
      <c r="A27" s="73" t="s">
        <v>40</v>
      </c>
      <c r="B27" s="81" t="s">
        <v>65</v>
      </c>
      <c r="C27" s="75" t="s">
        <v>28</v>
      </c>
      <c r="D27" s="82">
        <v>400</v>
      </c>
      <c r="E27" s="82">
        <v>49</v>
      </c>
      <c r="F27" s="92">
        <f t="shared" si="0"/>
        <v>12.25</v>
      </c>
      <c r="G27" s="65"/>
    </row>
    <row r="28" spans="1:7" ht="120">
      <c r="A28" s="73" t="s">
        <v>39</v>
      </c>
      <c r="B28" s="81" t="s">
        <v>91</v>
      </c>
      <c r="C28" s="75" t="s">
        <v>54</v>
      </c>
      <c r="D28" s="82">
        <v>1</v>
      </c>
      <c r="E28" s="82">
        <v>0</v>
      </c>
      <c r="F28" s="92">
        <f t="shared" si="0"/>
        <v>0</v>
      </c>
      <c r="G28" s="65"/>
    </row>
    <row r="29" spans="1:6" ht="90.75" customHeight="1">
      <c r="A29" s="73" t="s">
        <v>41</v>
      </c>
      <c r="B29" s="81" t="s">
        <v>107</v>
      </c>
      <c r="C29" s="75" t="s">
        <v>29</v>
      </c>
      <c r="D29" s="82">
        <v>70</v>
      </c>
      <c r="E29" s="82">
        <v>0</v>
      </c>
      <c r="F29" s="92">
        <f t="shared" si="0"/>
        <v>0</v>
      </c>
    </row>
    <row r="30" spans="1:6" ht="29.25" customHeight="1">
      <c r="A30" s="62" t="s">
        <v>13</v>
      </c>
      <c r="B30" s="74" t="s">
        <v>72</v>
      </c>
      <c r="C30" s="75" t="s">
        <v>73</v>
      </c>
      <c r="D30" s="64">
        <f>D32+D31</f>
        <v>1</v>
      </c>
      <c r="E30" s="64">
        <f>E32+E31</f>
        <v>0</v>
      </c>
      <c r="F30" s="92">
        <f t="shared" si="0"/>
        <v>0</v>
      </c>
    </row>
    <row r="31" spans="1:6" ht="59.25" customHeight="1">
      <c r="A31" s="73" t="s">
        <v>74</v>
      </c>
      <c r="B31" s="81" t="s">
        <v>110</v>
      </c>
      <c r="C31" s="89" t="s">
        <v>98</v>
      </c>
      <c r="D31" s="64">
        <v>0</v>
      </c>
      <c r="E31" s="64">
        <v>0</v>
      </c>
      <c r="F31" s="92">
        <v>0</v>
      </c>
    </row>
    <row r="32" spans="1:6" ht="63" customHeight="1">
      <c r="A32" s="34" t="s">
        <v>97</v>
      </c>
      <c r="B32" s="37" t="s">
        <v>111</v>
      </c>
      <c r="C32" s="89" t="s">
        <v>19</v>
      </c>
      <c r="D32" s="56">
        <v>1</v>
      </c>
      <c r="E32" s="56">
        <v>0</v>
      </c>
      <c r="F32" s="92">
        <f t="shared" si="0"/>
        <v>0</v>
      </c>
    </row>
    <row r="33" spans="1:7" ht="33.75" customHeight="1">
      <c r="A33" s="34"/>
      <c r="B33" s="54" t="s">
        <v>18</v>
      </c>
      <c r="C33" s="57" t="s">
        <v>75</v>
      </c>
      <c r="D33" s="64">
        <f>D34+D42</f>
        <v>10615.5</v>
      </c>
      <c r="E33" s="64">
        <f>E34+E42</f>
        <v>3026.1</v>
      </c>
      <c r="F33" s="92">
        <f t="shared" si="0"/>
        <v>28.50642927794263</v>
      </c>
      <c r="G33" s="65"/>
    </row>
    <row r="34" spans="1:6" ht="29.25" customHeight="1">
      <c r="A34" s="34"/>
      <c r="B34" s="74" t="s">
        <v>86</v>
      </c>
      <c r="C34" s="57" t="s">
        <v>90</v>
      </c>
      <c r="D34" s="55">
        <f>D37+D40+D41+D38</f>
        <v>10615.5</v>
      </c>
      <c r="E34" s="55">
        <f>E37+E40+E41+E38</f>
        <v>3026.1</v>
      </c>
      <c r="F34" s="92">
        <f t="shared" si="0"/>
        <v>28.50642927794263</v>
      </c>
    </row>
    <row r="35" spans="1:6" ht="57">
      <c r="A35" s="33" t="s">
        <v>20</v>
      </c>
      <c r="B35" s="36" t="s">
        <v>46</v>
      </c>
      <c r="C35" s="57" t="s">
        <v>45</v>
      </c>
      <c r="D35" s="55">
        <f>D37+D38+D40+D41</f>
        <v>10615.5</v>
      </c>
      <c r="E35" s="55">
        <f>E37+E38+E40+E41</f>
        <v>3026.1</v>
      </c>
      <c r="F35" s="92">
        <f t="shared" si="0"/>
        <v>28.50642927794263</v>
      </c>
    </row>
    <row r="36" spans="1:6" ht="90" customHeight="1">
      <c r="A36" s="34" t="s">
        <v>87</v>
      </c>
      <c r="B36" s="37" t="s">
        <v>112</v>
      </c>
      <c r="C36" s="57" t="s">
        <v>101</v>
      </c>
      <c r="D36" s="56">
        <f>D37+D38</f>
        <v>2618.4</v>
      </c>
      <c r="E36" s="56">
        <f>E37+E38</f>
        <v>776.7</v>
      </c>
      <c r="F36" s="92">
        <f t="shared" si="0"/>
        <v>29.66315307057745</v>
      </c>
    </row>
    <row r="37" spans="1:6" ht="122.25" customHeight="1">
      <c r="A37" s="34" t="s">
        <v>88</v>
      </c>
      <c r="B37" s="58" t="s">
        <v>47</v>
      </c>
      <c r="C37" s="57" t="s">
        <v>104</v>
      </c>
      <c r="D37" s="56">
        <v>2612.4</v>
      </c>
      <c r="E37" s="56">
        <v>776.7</v>
      </c>
      <c r="F37" s="92">
        <f t="shared" si="0"/>
        <v>29.73128158015618</v>
      </c>
    </row>
    <row r="38" spans="1:6" ht="135" customHeight="1">
      <c r="A38" s="34" t="s">
        <v>99</v>
      </c>
      <c r="B38" s="87" t="s">
        <v>48</v>
      </c>
      <c r="C38" s="57" t="s">
        <v>24</v>
      </c>
      <c r="D38" s="56">
        <v>6</v>
      </c>
      <c r="E38" s="56">
        <v>0</v>
      </c>
      <c r="F38" s="92">
        <f t="shared" si="0"/>
        <v>0</v>
      </c>
    </row>
    <row r="39" spans="1:6" ht="90.75" customHeight="1">
      <c r="A39" s="34" t="s">
        <v>89</v>
      </c>
      <c r="B39" s="88" t="s">
        <v>113</v>
      </c>
      <c r="C39" s="57" t="s">
        <v>102</v>
      </c>
      <c r="D39" s="56">
        <f>D40+D41</f>
        <v>7997.1</v>
      </c>
      <c r="E39" s="56">
        <f>E40+E41</f>
        <v>2249.4</v>
      </c>
      <c r="F39" s="92">
        <f t="shared" si="0"/>
        <v>28.127696289905092</v>
      </c>
    </row>
    <row r="40" spans="1:6" ht="40.5" customHeight="1">
      <c r="A40" s="34" t="s">
        <v>100</v>
      </c>
      <c r="B40" s="59" t="s">
        <v>53</v>
      </c>
      <c r="C40" s="57" t="s">
        <v>25</v>
      </c>
      <c r="D40" s="56">
        <v>6538.6</v>
      </c>
      <c r="E40" s="56">
        <v>1754.7</v>
      </c>
      <c r="F40" s="92">
        <f t="shared" si="0"/>
        <v>26.836019943107082</v>
      </c>
    </row>
    <row r="41" spans="1:6" ht="33" customHeight="1">
      <c r="A41" s="34" t="s">
        <v>103</v>
      </c>
      <c r="B41" s="60" t="s">
        <v>52</v>
      </c>
      <c r="C41" s="57" t="s">
        <v>26</v>
      </c>
      <c r="D41" s="56">
        <v>1458.5</v>
      </c>
      <c r="E41" s="56">
        <v>494.7</v>
      </c>
      <c r="F41" s="92">
        <f t="shared" si="0"/>
        <v>33.91840932464861</v>
      </c>
    </row>
    <row r="42" spans="1:6" ht="56.25">
      <c r="A42" s="33" t="s">
        <v>22</v>
      </c>
      <c r="B42" s="76" t="s">
        <v>76</v>
      </c>
      <c r="C42" s="90" t="s">
        <v>85</v>
      </c>
      <c r="D42" s="64">
        <f>D43</f>
        <v>0</v>
      </c>
      <c r="E42" s="64">
        <f>E43</f>
        <v>0</v>
      </c>
      <c r="F42" s="92">
        <v>0</v>
      </c>
    </row>
    <row r="43" spans="1:7" ht="75" customHeight="1">
      <c r="A43" s="73" t="s">
        <v>79</v>
      </c>
      <c r="B43" s="77" t="s">
        <v>114</v>
      </c>
      <c r="C43" s="63" t="s">
        <v>32</v>
      </c>
      <c r="D43" s="82">
        <f>D44</f>
        <v>0</v>
      </c>
      <c r="E43" s="82">
        <f>E44</f>
        <v>0</v>
      </c>
      <c r="F43" s="92">
        <v>0</v>
      </c>
      <c r="G43" s="61"/>
    </row>
    <row r="44" spans="1:7" ht="45.75" customHeight="1">
      <c r="A44" s="73"/>
      <c r="B44" s="77" t="s">
        <v>114</v>
      </c>
      <c r="C44" s="63" t="s">
        <v>116</v>
      </c>
      <c r="D44" s="82">
        <v>0</v>
      </c>
      <c r="E44" s="82">
        <v>0</v>
      </c>
      <c r="F44" s="92">
        <v>0</v>
      </c>
      <c r="G44" s="61"/>
    </row>
    <row r="45" spans="1:7" ht="118.5" customHeight="1">
      <c r="A45" s="62" t="s">
        <v>42</v>
      </c>
      <c r="B45" s="78" t="s">
        <v>77</v>
      </c>
      <c r="C45" s="90" t="s">
        <v>78</v>
      </c>
      <c r="D45" s="55">
        <v>0</v>
      </c>
      <c r="E45" s="55">
        <v>0</v>
      </c>
      <c r="F45" s="92">
        <v>0</v>
      </c>
      <c r="G45" s="61"/>
    </row>
    <row r="46" spans="1:6" ht="150" customHeight="1">
      <c r="A46" s="34" t="s">
        <v>80</v>
      </c>
      <c r="B46" s="58" t="s">
        <v>115</v>
      </c>
      <c r="C46" s="91" t="s">
        <v>21</v>
      </c>
      <c r="D46" s="55">
        <v>0</v>
      </c>
      <c r="E46" s="55">
        <v>0</v>
      </c>
      <c r="F46" s="92">
        <v>0</v>
      </c>
    </row>
    <row r="47" spans="1:7" s="23" customFormat="1" ht="14.25" customHeight="1">
      <c r="A47" s="35"/>
      <c r="B47" s="40" t="s">
        <v>4</v>
      </c>
      <c r="C47" s="41"/>
      <c r="D47" s="55">
        <f>D45+D42+D41+D40+D38+D37+D24+D22+D20+D18+D9+D30</f>
        <v>112400</v>
      </c>
      <c r="E47" s="55">
        <f>E45+E42+E41+E40+E38+E37+E24+E22+E20+E18+E9+E30</f>
        <v>19725.9</v>
      </c>
      <c r="F47" s="92">
        <f>E47/D47%</f>
        <v>17.54973309608541</v>
      </c>
      <c r="G47" s="22"/>
    </row>
    <row r="48" spans="1:6" ht="18.75" customHeight="1">
      <c r="A48" s="43"/>
      <c r="B48" s="44"/>
      <c r="C48" s="45"/>
      <c r="D48" s="45"/>
      <c r="E48" s="45"/>
      <c r="F48" s="83"/>
    </row>
    <row r="49" spans="1:7" s="23" customFormat="1" ht="18.75" customHeight="1">
      <c r="A49" s="70"/>
      <c r="B49" s="95" t="s">
        <v>118</v>
      </c>
      <c r="C49" s="96"/>
      <c r="D49" s="96"/>
      <c r="E49" s="96"/>
      <c r="F49" s="84"/>
      <c r="G49" s="22"/>
    </row>
    <row r="50" spans="1:7" s="23" customFormat="1" ht="15.75">
      <c r="A50" s="47"/>
      <c r="B50" s="94" t="s">
        <v>119</v>
      </c>
      <c r="C50" s="48"/>
      <c r="D50" s="48"/>
      <c r="E50" s="48" t="s">
        <v>120</v>
      </c>
      <c r="F50" s="49"/>
      <c r="G50" s="22"/>
    </row>
    <row r="51" spans="1:6" ht="13.5" customHeight="1">
      <c r="A51" s="43"/>
      <c r="B51" s="44"/>
      <c r="C51" s="2"/>
      <c r="D51" s="2"/>
      <c r="E51" s="2"/>
      <c r="F51" s="49"/>
    </row>
    <row r="52" spans="1:6" ht="13.5" customHeight="1">
      <c r="A52" s="70"/>
      <c r="B52" s="70"/>
      <c r="C52" s="80"/>
      <c r="D52" s="80"/>
      <c r="E52" s="80"/>
      <c r="F52" s="79"/>
    </row>
    <row r="53" spans="1:6" ht="17.25" customHeight="1">
      <c r="A53" s="43"/>
      <c r="B53" s="44"/>
      <c r="C53" s="2"/>
      <c r="D53" s="2"/>
      <c r="E53" s="2"/>
      <c r="F53" s="46"/>
    </row>
    <row r="54" spans="1:6" ht="15.75">
      <c r="A54" s="43"/>
      <c r="B54" s="44"/>
      <c r="C54" s="2"/>
      <c r="D54" s="2"/>
      <c r="E54" s="2"/>
      <c r="F54" s="46"/>
    </row>
    <row r="55" spans="1:6" ht="15.75">
      <c r="A55" s="43"/>
      <c r="B55" s="44"/>
      <c r="C55" s="2"/>
      <c r="D55" s="2"/>
      <c r="E55" s="2"/>
      <c r="F55" s="46"/>
    </row>
    <row r="56" spans="1:7" s="29" customFormat="1" ht="16.5" customHeight="1">
      <c r="A56" s="50"/>
      <c r="B56" s="42"/>
      <c r="C56" s="51"/>
      <c r="D56" s="51"/>
      <c r="E56" s="51"/>
      <c r="F56" s="52"/>
      <c r="G56" s="28"/>
    </row>
    <row r="57" ht="12.75">
      <c r="F57" s="25" t="s">
        <v>7</v>
      </c>
    </row>
  </sheetData>
  <sheetProtection/>
  <mergeCells count="5">
    <mergeCell ref="B3:F3"/>
    <mergeCell ref="B1:F1"/>
    <mergeCell ref="B2:F2"/>
    <mergeCell ref="B4:F4"/>
    <mergeCell ref="A5:F5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2016-04-26T07:18:22Z</cp:lastPrinted>
  <dcterms:created xsi:type="dcterms:W3CDTF">2003-12-10T07:15:13Z</dcterms:created>
  <dcterms:modified xsi:type="dcterms:W3CDTF">2016-07-13T10:34:33Z</dcterms:modified>
  <cp:category/>
  <cp:version/>
  <cp:contentType/>
  <cp:contentStatus/>
</cp:coreProperties>
</file>