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1700" windowHeight="6360" tabRatio="840" activeTab="0"/>
  </bookViews>
  <sheets>
    <sheet name="Доход.МБ(П1v2)" sheetId="1" r:id="rId1"/>
  </sheets>
  <definedNames>
    <definedName name="_xlnm.Print_Area" localSheetId="0">'Доход.МБ(П1v2)'!$A$1:$F$49</definedName>
  </definedNames>
  <calcPr fullCalcOnLoad="1" refMode="R1C1"/>
</workbook>
</file>

<file path=xl/sharedStrings.xml><?xml version="1.0" encoding="utf-8"?>
<sst xmlns="http://schemas.openxmlformats.org/spreadsheetml/2006/main" count="131" uniqueCount="118">
  <si>
    <t>Но-
мер</t>
  </si>
  <si>
    <t>Источники доходов</t>
  </si>
  <si>
    <t>НАЛОГИ НА СОВОКУПНЫЙ ДОХОД</t>
  </si>
  <si>
    <t>Единый налог на вмененный доход для отдельных видов деятельности</t>
  </si>
  <si>
    <t xml:space="preserve">Итого : </t>
  </si>
  <si>
    <t>1.</t>
  </si>
  <si>
    <t>2.</t>
  </si>
  <si>
    <t xml:space="preserve"> </t>
  </si>
  <si>
    <t>1.1.</t>
  </si>
  <si>
    <t>ШТРАФЫ, САНКЦИИ, ВОЗМЕЩЕНИЕ УЩЕРБА</t>
  </si>
  <si>
    <t>3.</t>
  </si>
  <si>
    <t>4.</t>
  </si>
  <si>
    <t>1.2</t>
  </si>
  <si>
    <t>6.</t>
  </si>
  <si>
    <t>ДОХОДЫ ОТ ОКАЗАНИЯ ПЛАТНЫХ УСЛУГ И КОМПЕНСАЦИИ ЗАТРАТ ГОСУДАРСТВА</t>
  </si>
  <si>
    <t>БЕЗВОЗМЕЗДНЫЕ ПОСТУПЛЕНИЯ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</si>
  <si>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</si>
  <si>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</si>
  <si>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8.</t>
  </si>
  <si>
    <t xml:space="preserve"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</si>
  <si>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9.</t>
  </si>
  <si>
    <t>ЗАДОЛЖЕННОСТЬ И ПЕРЕРАСЧЕТЫ ПО ОТМЕНЕННЫМ НАЛОГАМ, СБОРАМ И ИНЫМ ОБЯЗАТЕЛЬНЫМ ПЛАТЕЖАМ</t>
  </si>
  <si>
    <t>3.1.</t>
  </si>
  <si>
    <t>4.1</t>
  </si>
  <si>
    <t>5.</t>
  </si>
  <si>
    <t>5.1.</t>
  </si>
  <si>
    <t>5.2.</t>
  </si>
  <si>
    <t>5.4.</t>
  </si>
  <si>
    <t>5.3.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</si>
  <si>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</si>
  <si>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</si>
  <si>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</si>
  <si>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</si>
  <si>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Прочие безвозмездные поступления в бюджеты внутригородских муниципальных образований городов федерального значения Москвы и Санкт-Петербурга 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</si>
  <si>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</si>
  <si>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</si>
  <si>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</si>
  <si>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Налог с имущества, переходящего в порядке наследования или  дарения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</si>
  <si>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</si>
  <si>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</si>
  <si>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1.3.</t>
  </si>
  <si>
    <t>1.4.</t>
  </si>
  <si>
    <t>1.5.</t>
  </si>
  <si>
    <t>1.6.</t>
  </si>
  <si>
    <t xml:space="preserve">Штрафы за административные правонарушения в области благоустройства, предусмотренные главой 4  Закона Санкт-Петербурга "Об  административных правонарушениях в Санкт-Петербурге" </t>
  </si>
  <si>
    <t>Минимальный налог, зачисляемый в бюджеты субъектов Российской Федерации</t>
  </si>
  <si>
    <t>1.7.</t>
  </si>
  <si>
    <t>НАЛОГИ НА ИМУЩЕСТВО</t>
  </si>
  <si>
    <t>НАЛОГОВЫЕ И НЕНАЛОГОВЫЕ ДОХОДЫ</t>
  </si>
  <si>
    <t>ПРОЧИЕ НЕНАЛОГОВЫЕ ДОХОДЫ</t>
  </si>
  <si>
    <t>6.1.</t>
  </si>
  <si>
    <t>ПРОЧИЕ БЕЗВОЗМЕЗДНЫЕ ПОСТУПЛЕНИЯ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</si>
  <si>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</si>
  <si>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Безвозмездные поступпления от других бюджетов бюджетной системы Российской Федерации</t>
  </si>
  <si>
    <t>8.1.</t>
  </si>
  <si>
    <t xml:space="preserve">Штрафы за административные правонарушения в области благоустройства, преусмотренные главой 4 Закона Санкт-Петербурга "Об административных правонарушениях в Санкт-Петербурге"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</si>
  <si>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</si>
  <si>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</si>
  <si>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</si>
  <si>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Штрафы за административные правонарушения в области предпринимательской деятельности, , предусмотренные статьей 44 Закона Санкт-Петербурга "Об административных правонарушениях в Санкт-Петербурге" </t>
  </si>
  <si>
    <r>
      <t xml:space="preserve">Утверждено бюджетом, </t>
    </r>
    <r>
      <rPr>
        <sz val="10"/>
        <rFont val="Times New Roman"/>
        <family val="1"/>
      </rPr>
      <t>тыс. руб.</t>
    </r>
  </si>
  <si>
    <r>
      <t xml:space="preserve">Исполнено, </t>
    </r>
    <r>
      <rPr>
        <sz val="10"/>
        <rFont val="Times New Roman"/>
        <family val="1"/>
      </rPr>
      <t>тыс. руб.</t>
    </r>
  </si>
  <si>
    <t>% исполнение</t>
  </si>
  <si>
    <t>-</t>
  </si>
  <si>
    <t>Приложение № 2</t>
  </si>
  <si>
    <t xml:space="preserve">Код видов доходв, подвидов доходов, КОСГУ </t>
  </si>
  <si>
    <t xml:space="preserve"> 1 00 00000 00 0000 000</t>
  </si>
  <si>
    <t xml:space="preserve"> 1 05 00000 00 0000 000</t>
  </si>
  <si>
    <t xml:space="preserve"> 1 05 01011 01 0000 110</t>
  </si>
  <si>
    <t xml:space="preserve"> 1 05 01012 01 0000 110</t>
  </si>
  <si>
    <t xml:space="preserve"> 1 05 01021 01 0000 110</t>
  </si>
  <si>
    <t xml:space="preserve"> 1 05 01022 01 0000 110</t>
  </si>
  <si>
    <t xml:space="preserve"> 1 05 01050 01 0000 110</t>
  </si>
  <si>
    <t xml:space="preserve"> 1 05 02010 02 0000 110</t>
  </si>
  <si>
    <t xml:space="preserve"> 1 05 02020 02 0000 110</t>
  </si>
  <si>
    <t xml:space="preserve"> 1 06 00000 00 0000 000</t>
  </si>
  <si>
    <t xml:space="preserve">  1 06 01010 03 0000 110</t>
  </si>
  <si>
    <t>1 09 00000 00 0000 000</t>
  </si>
  <si>
    <t xml:space="preserve"> 1 09 04040 01 0000 110</t>
  </si>
  <si>
    <t xml:space="preserve">  1 13 00000 00 0000 000</t>
  </si>
  <si>
    <t xml:space="preserve"> 1 13 02993 03 0100 130</t>
  </si>
  <si>
    <t>1 16 90030 03 0100 140</t>
  </si>
  <si>
    <t xml:space="preserve"> 1 16 90030 03 0100 140</t>
  </si>
  <si>
    <t xml:space="preserve"> 1 16 90030 03 0200 140</t>
  </si>
  <si>
    <t xml:space="preserve"> 1 17 00000 00 0000 000</t>
  </si>
  <si>
    <t xml:space="preserve"> 1 17 05030 03 0000 180</t>
  </si>
  <si>
    <t xml:space="preserve"> 2 00 00000 00 0000 000</t>
  </si>
  <si>
    <t xml:space="preserve"> 2 02 00000 00 0000 000</t>
  </si>
  <si>
    <t xml:space="preserve"> 2 02 03000 00 0000 151 </t>
  </si>
  <si>
    <t>2 02 03024 03 0100 151</t>
  </si>
  <si>
    <t xml:space="preserve"> 2 02 03024 03 0200 151</t>
  </si>
  <si>
    <t>2 02 03027 03 0100 151</t>
  </si>
  <si>
    <t xml:space="preserve"> 2 02 03027 03 0200 151</t>
  </si>
  <si>
    <t xml:space="preserve"> 2 07 00000 00 0000 180</t>
  </si>
  <si>
    <t>2 07 03000 03 0000 180</t>
  </si>
  <si>
    <t xml:space="preserve"> 2 08 03000 03 0000 180</t>
  </si>
  <si>
    <t xml:space="preserve"> 2 08 00000 00 0000 180</t>
  </si>
  <si>
    <t xml:space="preserve"> 1 16 000000 00 0000 000</t>
  </si>
  <si>
    <t xml:space="preserve"> 1 16 06000 01 6000 140</t>
  </si>
  <si>
    <t>МО Пискаревка</t>
  </si>
  <si>
    <t>Доходы местного бюджета внутригородского муниципального образования Санкт-Петербурга  муниципальный округ Пискаревка по кодам видов доходов, подвидов доходов, классификации операций сектора государственного управления, относящихся к доходам бюджета за 2014 год</t>
  </si>
  <si>
    <t>1.8.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</si>
  <si>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</si>
  <si>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1 05 04030 02 0000 110</t>
  </si>
  <si>
    <t>6.2.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</si>
  <si>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</si>
  <si>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 Москвы и Санкт-Петербурга</t>
  </si>
  <si>
    <t>7.</t>
  </si>
  <si>
    <t>7.1.</t>
  </si>
  <si>
    <t>7.2.</t>
  </si>
  <si>
    <t>7.3.</t>
  </si>
  <si>
    <t>7.4.</t>
  </si>
  <si>
    <t>9.1.</t>
  </si>
  <si>
    <t>Глава муниципального образования,</t>
  </si>
  <si>
    <t xml:space="preserve">исполняющий полномочия </t>
  </si>
  <si>
    <t>председателя муниципального совета МО Пискаревка                                              В.В. Сергеева</t>
  </si>
  <si>
    <t xml:space="preserve">к  Решению муниципального совета </t>
  </si>
  <si>
    <t>от 28 апреля 2015 года № 09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</si>
</sst>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1">
    <font>
      <sz val="10"/>
      <name val="Times New Roman"/>
      <family val="0"/>
    </font>
    <font>
      <sz val="11"/>
      <name val="Times New Roman"/>
      <family val="1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3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left" vertical="top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Continuous" vertical="top" wrapText="1"/>
    </xf>
    <xf numFmtId="49" fontId="5" fillId="0" borderId="0" xfId="0" applyNumberFormat="1" applyFont="1" applyBorder="1" applyAlignment="1">
      <alignment horizontal="centerContinuous" vertical="top" wrapText="1"/>
    </xf>
    <xf numFmtId="49" fontId="2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6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168" fontId="6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top"/>
    </xf>
    <xf numFmtId="170" fontId="0" fillId="0" borderId="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0" fillId="0" borderId="10" xfId="0" applyFont="1" applyBorder="1" applyAlignment="1">
      <alignment horizontal="center" vertical="top"/>
    </xf>
    <xf numFmtId="170" fontId="8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right" vertical="top"/>
    </xf>
    <xf numFmtId="49" fontId="8" fillId="0" borderId="10" xfId="0" applyNumberFormat="1" applyFont="1" applyBorder="1" applyAlignment="1">
      <alignment horizontal="center" vertical="top"/>
    </xf>
    <xf numFmtId="0" fontId="13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70" fontId="8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0" fillId="0" borderId="10" xfId="0" applyNumberFormat="1" applyFont="1" applyBorder="1" applyAlignment="1">
      <alignment horizontal="center" vertical="top"/>
    </xf>
    <xf numFmtId="170" fontId="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170" fontId="0" fillId="0" borderId="10" xfId="0" applyNumberFormat="1" applyFont="1" applyBorder="1" applyAlignment="1">
      <alignment horizontal="center" vertical="center"/>
    </xf>
    <xf numFmtId="170" fontId="0" fillId="0" borderId="10" xfId="0" applyNumberFormat="1" applyFont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/>
    </xf>
    <xf numFmtId="170" fontId="0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170" fontId="8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justify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14" fillId="0" borderId="10" xfId="0" applyNumberFormat="1" applyFont="1" applyFill="1" applyBorder="1" applyAlignment="1">
      <alignment horizontal="center" vertical="top"/>
    </xf>
    <xf numFmtId="170" fontId="1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center" vertical="top"/>
    </xf>
    <xf numFmtId="170" fontId="1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NumberFormat="1" applyFont="1" applyBorder="1" applyAlignment="1">
      <alignment horizontal="right" vertical="center"/>
    </xf>
    <xf numFmtId="170" fontId="0" fillId="0" borderId="0" xfId="0" applyNumberFormat="1" applyFont="1" applyAlignment="1">
      <alignment horizontal="center" vertical="top"/>
    </xf>
    <xf numFmtId="170" fontId="0" fillId="0" borderId="0" xfId="0" applyNumberForma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43">
      <selection activeCell="C43" sqref="C43"/>
    </sheetView>
  </sheetViews>
  <sheetFormatPr defaultColWidth="9.33203125" defaultRowHeight="12.75"/>
  <cols>
    <col min="1" max="1" width="7.33203125" style="30" customWidth="1"/>
    <col min="2" max="2" width="37.33203125" style="31" customWidth="1"/>
    <col min="3" max="3" width="30.16015625" style="32" customWidth="1"/>
    <col min="4" max="5" width="15.83203125" style="32" customWidth="1"/>
    <col min="6" max="6" width="15.83203125" style="25" customWidth="1"/>
    <col min="7" max="7" width="13.33203125" style="24" customWidth="1"/>
    <col min="8" max="16384" width="9.33203125" style="25" customWidth="1"/>
  </cols>
  <sheetData>
    <row r="1" spans="1:15" s="4" customFormat="1" ht="11.25" customHeight="1">
      <c r="A1" s="1"/>
      <c r="B1" s="95" t="s">
        <v>64</v>
      </c>
      <c r="C1" s="95"/>
      <c r="D1" s="95"/>
      <c r="E1" s="95"/>
      <c r="F1" s="95"/>
      <c r="G1" s="1"/>
      <c r="H1" s="2"/>
      <c r="I1" s="1"/>
      <c r="J1" s="1"/>
      <c r="K1" s="3"/>
      <c r="M1" s="5"/>
      <c r="N1" s="6"/>
      <c r="O1" s="7"/>
    </row>
    <row r="2" spans="1:15" s="4" customFormat="1" ht="12.75" customHeight="1">
      <c r="A2" s="1"/>
      <c r="B2" s="95" t="s">
        <v>116</v>
      </c>
      <c r="C2" s="95"/>
      <c r="D2" s="95"/>
      <c r="E2" s="95"/>
      <c r="F2" s="95"/>
      <c r="G2" s="1"/>
      <c r="H2" s="2"/>
      <c r="I2" s="1"/>
      <c r="J2" s="1"/>
      <c r="K2" s="3"/>
      <c r="M2" s="5"/>
      <c r="N2" s="6"/>
      <c r="O2" s="7"/>
    </row>
    <row r="3" spans="1:15" s="4" customFormat="1" ht="14.25" customHeight="1">
      <c r="A3" s="1"/>
      <c r="B3" s="94" t="s">
        <v>99</v>
      </c>
      <c r="C3" s="94"/>
      <c r="D3" s="94"/>
      <c r="E3" s="94"/>
      <c r="F3" s="94"/>
      <c r="G3" s="1"/>
      <c r="H3" s="2"/>
      <c r="I3" s="1"/>
      <c r="J3" s="1"/>
      <c r="K3" s="3"/>
      <c r="M3" s="5"/>
      <c r="N3" s="6"/>
      <c r="O3" s="7"/>
    </row>
    <row r="4" spans="1:15" s="4" customFormat="1" ht="13.5" customHeight="1">
      <c r="A4" s="1"/>
      <c r="B4" s="94" t="s">
        <v>117</v>
      </c>
      <c r="C4" s="94"/>
      <c r="D4" s="94"/>
      <c r="E4" s="94"/>
      <c r="F4" s="94"/>
      <c r="G4" s="1"/>
      <c r="H4" s="2"/>
      <c r="I4" s="1"/>
      <c r="J4" s="1"/>
      <c r="K4" s="3"/>
      <c r="M4" s="5"/>
      <c r="N4" s="6"/>
      <c r="O4" s="7"/>
    </row>
    <row r="5" spans="1:15" s="4" customFormat="1" ht="13.5" customHeight="1">
      <c r="A5" s="1"/>
      <c r="B5" s="53"/>
      <c r="C5" s="53"/>
      <c r="D5" s="53"/>
      <c r="E5" s="53"/>
      <c r="F5" s="53"/>
      <c r="G5" s="1"/>
      <c r="H5" s="2"/>
      <c r="I5" s="1"/>
      <c r="J5" s="1"/>
      <c r="K5" s="3"/>
      <c r="M5" s="5"/>
      <c r="N5" s="6"/>
      <c r="O5" s="7"/>
    </row>
    <row r="6" spans="1:15" s="13" customFormat="1" ht="48" customHeight="1">
      <c r="A6" s="96" t="s">
        <v>100</v>
      </c>
      <c r="B6" s="97"/>
      <c r="C6" s="97"/>
      <c r="D6" s="97"/>
      <c r="E6" s="97"/>
      <c r="F6" s="97"/>
      <c r="G6" s="8"/>
      <c r="H6" s="9"/>
      <c r="I6" s="10"/>
      <c r="J6" s="10"/>
      <c r="K6" s="10"/>
      <c r="L6" s="10"/>
      <c r="M6" s="11"/>
      <c r="N6" s="6"/>
      <c r="O6" s="12"/>
    </row>
    <row r="7" spans="1:15" s="13" customFormat="1" ht="15.75" customHeight="1">
      <c r="A7" s="14"/>
      <c r="B7" s="15"/>
      <c r="C7" s="16"/>
      <c r="D7" s="17"/>
      <c r="E7" s="16"/>
      <c r="G7" s="18"/>
      <c r="H7" s="19"/>
      <c r="I7" s="17"/>
      <c r="J7" s="17"/>
      <c r="L7" s="17"/>
      <c r="M7" s="11"/>
      <c r="N7" s="6"/>
      <c r="O7" s="12"/>
    </row>
    <row r="8" spans="1:12" s="21" customFormat="1" ht="25.5" customHeight="1">
      <c r="A8" s="44" t="s">
        <v>0</v>
      </c>
      <c r="B8" s="45" t="s">
        <v>1</v>
      </c>
      <c r="C8" s="46" t="s">
        <v>65</v>
      </c>
      <c r="D8" s="45" t="s">
        <v>60</v>
      </c>
      <c r="E8" s="46" t="s">
        <v>61</v>
      </c>
      <c r="F8" s="51" t="s">
        <v>62</v>
      </c>
      <c r="G8" s="20"/>
      <c r="H8" s="20"/>
      <c r="I8" s="20"/>
      <c r="J8" s="20"/>
      <c r="K8" s="20"/>
      <c r="L8" s="20"/>
    </row>
    <row r="9" spans="1:7" s="23" customFormat="1" ht="31.5" customHeight="1">
      <c r="A9" s="54"/>
      <c r="B9" s="55" t="s">
        <v>48</v>
      </c>
      <c r="C9" s="56" t="s">
        <v>66</v>
      </c>
      <c r="D9" s="57">
        <f>D10+D19+D21+D23+D25</f>
        <v>88309.4</v>
      </c>
      <c r="E9" s="57">
        <f>E10+E19+E21+E23+E25</f>
        <v>82475.16</v>
      </c>
      <c r="F9" s="52">
        <f>E9/D9%</f>
        <v>93.3934099880647</v>
      </c>
      <c r="G9" s="48"/>
    </row>
    <row r="10" spans="1:6" ht="27" customHeight="1">
      <c r="A10" s="58" t="s">
        <v>5</v>
      </c>
      <c r="B10" s="59" t="s">
        <v>2</v>
      </c>
      <c r="C10" s="60" t="s">
        <v>67</v>
      </c>
      <c r="D10" s="61">
        <f>D11+D12+D13+D14+D16+D17+D15+D18</f>
        <v>61929</v>
      </c>
      <c r="E10" s="52">
        <f>E11+E12+E13+E14+E15+E16+E17+E18</f>
        <v>57358.4</v>
      </c>
      <c r="F10" s="52">
        <f aca="true" t="shared" si="0" ref="F10:F45">E10/D10%</f>
        <v>92.61961278237983</v>
      </c>
    </row>
    <row r="11" spans="1:7" ht="53.25" customHeight="1">
      <c r="A11" s="58" t="s">
        <v>8</v>
      </c>
      <c r="B11" s="62" t="s">
        <v>29</v>
      </c>
      <c r="C11" s="60" t="s">
        <v>68</v>
      </c>
      <c r="D11" s="63">
        <v>36904</v>
      </c>
      <c r="E11" s="64">
        <v>33412.3</v>
      </c>
      <c r="F11" s="52">
        <f t="shared" si="0"/>
        <v>90.53842401907653</v>
      </c>
      <c r="G11" s="43"/>
    </row>
    <row r="12" spans="1:6" ht="66.75" customHeight="1">
      <c r="A12" s="58" t="s">
        <v>12</v>
      </c>
      <c r="B12" s="62" t="s">
        <v>56</v>
      </c>
      <c r="C12" s="60" t="s">
        <v>69</v>
      </c>
      <c r="D12" s="65">
        <v>1</v>
      </c>
      <c r="E12" s="64">
        <v>-2.9</v>
      </c>
      <c r="F12" s="52" t="s">
        <v>63</v>
      </c>
    </row>
    <row r="13" spans="1:6" ht="67.5" customHeight="1">
      <c r="A13" s="58" t="s">
        <v>40</v>
      </c>
      <c r="B13" s="62" t="s">
        <v>30</v>
      </c>
      <c r="C13" s="60" t="s">
        <v>70</v>
      </c>
      <c r="D13" s="63">
        <v>8799</v>
      </c>
      <c r="E13" s="64">
        <v>8360.2</v>
      </c>
      <c r="F13" s="52">
        <f t="shared" si="0"/>
        <v>95.01306966700763</v>
      </c>
    </row>
    <row r="14" spans="1:7" s="27" customFormat="1" ht="78" customHeight="1">
      <c r="A14" s="58" t="s">
        <v>41</v>
      </c>
      <c r="B14" s="62" t="s">
        <v>57</v>
      </c>
      <c r="C14" s="60" t="s">
        <v>71</v>
      </c>
      <c r="D14" s="65">
        <v>1</v>
      </c>
      <c r="E14" s="64">
        <v>-2.3</v>
      </c>
      <c r="F14" s="52" t="s">
        <v>63</v>
      </c>
      <c r="G14" s="26"/>
    </row>
    <row r="15" spans="1:7" s="27" customFormat="1" ht="38.25" customHeight="1">
      <c r="A15" s="58" t="s">
        <v>42</v>
      </c>
      <c r="B15" s="62" t="s">
        <v>45</v>
      </c>
      <c r="C15" s="60" t="s">
        <v>72</v>
      </c>
      <c r="D15" s="63">
        <v>4050</v>
      </c>
      <c r="E15" s="64">
        <v>3858</v>
      </c>
      <c r="F15" s="52">
        <f t="shared" si="0"/>
        <v>95.25925925925925</v>
      </c>
      <c r="G15" s="26"/>
    </row>
    <row r="16" spans="1:7" s="27" customFormat="1" ht="30" customHeight="1">
      <c r="A16" s="58" t="s">
        <v>43</v>
      </c>
      <c r="B16" s="62" t="s">
        <v>3</v>
      </c>
      <c r="C16" s="60" t="s">
        <v>73</v>
      </c>
      <c r="D16" s="63">
        <v>11999</v>
      </c>
      <c r="E16" s="64">
        <v>11564.2</v>
      </c>
      <c r="F16" s="52">
        <f t="shared" si="0"/>
        <v>96.3763646970581</v>
      </c>
      <c r="G16" s="91"/>
    </row>
    <row r="17" spans="1:7" s="23" customFormat="1" ht="54.75" customHeight="1">
      <c r="A17" s="58" t="s">
        <v>46</v>
      </c>
      <c r="B17" s="62" t="s">
        <v>58</v>
      </c>
      <c r="C17" s="60" t="s">
        <v>74</v>
      </c>
      <c r="D17" s="65">
        <v>50</v>
      </c>
      <c r="E17" s="64">
        <v>47.6</v>
      </c>
      <c r="F17" s="52" t="s">
        <v>63</v>
      </c>
      <c r="G17" s="22"/>
    </row>
    <row r="18" spans="1:7" s="23" customFormat="1" ht="67.5" customHeight="1">
      <c r="A18" s="58" t="s">
        <v>101</v>
      </c>
      <c r="B18" s="62" t="s">
        <v>102</v>
      </c>
      <c r="C18" s="92" t="s">
        <v>103</v>
      </c>
      <c r="D18" s="65">
        <v>125</v>
      </c>
      <c r="E18" s="64">
        <v>121.3</v>
      </c>
      <c r="F18" s="52">
        <f>E18/D18%</f>
        <v>97.03999999999999</v>
      </c>
      <c r="G18" s="22"/>
    </row>
    <row r="19" spans="1:7" s="23" customFormat="1" ht="12.75">
      <c r="A19" s="54" t="s">
        <v>6</v>
      </c>
      <c r="B19" s="59" t="s">
        <v>47</v>
      </c>
      <c r="C19" s="60" t="s">
        <v>75</v>
      </c>
      <c r="D19" s="61">
        <f>D20</f>
        <v>19800</v>
      </c>
      <c r="E19" s="52">
        <f>E20</f>
        <v>18793.1</v>
      </c>
      <c r="F19" s="52">
        <f t="shared" si="0"/>
        <v>94.91464646464645</v>
      </c>
      <c r="G19" s="22"/>
    </row>
    <row r="20" spans="1:7" ht="89.25" customHeight="1">
      <c r="A20" s="58" t="s">
        <v>6</v>
      </c>
      <c r="B20" s="62" t="s">
        <v>16</v>
      </c>
      <c r="C20" s="60" t="s">
        <v>76</v>
      </c>
      <c r="D20" s="63">
        <v>19800</v>
      </c>
      <c r="E20" s="64">
        <v>18793.1</v>
      </c>
      <c r="F20" s="52">
        <f t="shared" si="0"/>
        <v>94.91464646464645</v>
      </c>
      <c r="G20" s="43"/>
    </row>
    <row r="21" spans="1:6" ht="54" customHeight="1">
      <c r="A21" s="54" t="s">
        <v>10</v>
      </c>
      <c r="B21" s="59" t="s">
        <v>21</v>
      </c>
      <c r="C21" s="60" t="s">
        <v>77</v>
      </c>
      <c r="D21" s="61">
        <f>D22</f>
        <v>1</v>
      </c>
      <c r="E21" s="52">
        <f>E22</f>
        <v>-0.04</v>
      </c>
      <c r="F21" s="52" t="s">
        <v>63</v>
      </c>
    </row>
    <row r="22" spans="1:6" ht="27" customHeight="1">
      <c r="A22" s="58" t="s">
        <v>22</v>
      </c>
      <c r="B22" s="62" t="s">
        <v>37</v>
      </c>
      <c r="C22" s="60" t="s">
        <v>78</v>
      </c>
      <c r="D22" s="63">
        <v>1</v>
      </c>
      <c r="E22" s="64">
        <v>-0.04</v>
      </c>
      <c r="F22" s="52" t="s">
        <v>63</v>
      </c>
    </row>
    <row r="23" spans="1:6" ht="51">
      <c r="A23" s="54" t="s">
        <v>11</v>
      </c>
      <c r="B23" s="66" t="s">
        <v>14</v>
      </c>
      <c r="C23" s="60" t="s">
        <v>79</v>
      </c>
      <c r="D23" s="61">
        <f>D24</f>
        <v>1550</v>
      </c>
      <c r="E23" s="52">
        <f>E24</f>
        <v>1486.4</v>
      </c>
      <c r="F23" s="52">
        <f t="shared" si="0"/>
        <v>95.8967741935484</v>
      </c>
    </row>
    <row r="24" spans="1:6" ht="82.5" customHeight="1">
      <c r="A24" s="58" t="s">
        <v>23</v>
      </c>
      <c r="B24" s="67" t="s">
        <v>35</v>
      </c>
      <c r="C24" s="60" t="s">
        <v>80</v>
      </c>
      <c r="D24" s="63">
        <v>1550</v>
      </c>
      <c r="E24" s="64">
        <v>1486.4</v>
      </c>
      <c r="F24" s="52">
        <f t="shared" si="0"/>
        <v>95.8967741935484</v>
      </c>
    </row>
    <row r="25" spans="1:6" ht="25.5">
      <c r="A25" s="54" t="s">
        <v>24</v>
      </c>
      <c r="B25" s="59" t="s">
        <v>9</v>
      </c>
      <c r="C25" s="60" t="s">
        <v>97</v>
      </c>
      <c r="D25" s="61">
        <f>D26+D27+D28+D30+D29</f>
        <v>5029.4</v>
      </c>
      <c r="E25" s="61">
        <f>E26+E27+E28+E30+E29</f>
        <v>4837.3</v>
      </c>
      <c r="F25" s="52">
        <f t="shared" si="0"/>
        <v>96.18045890165826</v>
      </c>
    </row>
    <row r="26" spans="1:6" ht="80.25" customHeight="1">
      <c r="A26" s="58" t="s">
        <v>25</v>
      </c>
      <c r="B26" s="67" t="s">
        <v>36</v>
      </c>
      <c r="C26" s="60" t="s">
        <v>98</v>
      </c>
      <c r="D26" s="63">
        <v>590</v>
      </c>
      <c r="E26" s="64">
        <v>588.3</v>
      </c>
      <c r="F26" s="52">
        <f t="shared" si="0"/>
        <v>99.71186440677965</v>
      </c>
    </row>
    <row r="27" spans="1:6" ht="76.5" customHeight="1">
      <c r="A27" s="68" t="s">
        <v>26</v>
      </c>
      <c r="B27" s="69" t="s">
        <v>55</v>
      </c>
      <c r="C27" s="70" t="s">
        <v>81</v>
      </c>
      <c r="D27" s="65">
        <v>3863.4</v>
      </c>
      <c r="E27" s="71">
        <v>3690</v>
      </c>
      <c r="F27" s="52">
        <f t="shared" si="0"/>
        <v>95.51172542320236</v>
      </c>
    </row>
    <row r="28" spans="1:6" ht="89.25">
      <c r="A28" s="68" t="s">
        <v>28</v>
      </c>
      <c r="B28" s="69" t="s">
        <v>44</v>
      </c>
      <c r="C28" s="70" t="s">
        <v>82</v>
      </c>
      <c r="D28" s="65">
        <v>500</v>
      </c>
      <c r="E28" s="71">
        <v>482.2</v>
      </c>
      <c r="F28" s="52">
        <f t="shared" si="0"/>
        <v>96.44</v>
      </c>
    </row>
    <row r="29" spans="1:6" ht="80.25" customHeight="1">
      <c r="A29" s="68" t="s">
        <v>27</v>
      </c>
      <c r="B29" s="69" t="s">
        <v>55</v>
      </c>
      <c r="C29" s="70" t="s">
        <v>82</v>
      </c>
      <c r="D29" s="65">
        <v>35</v>
      </c>
      <c r="E29" s="71">
        <v>35</v>
      </c>
      <c r="F29" s="52">
        <f t="shared" si="0"/>
        <v>100</v>
      </c>
    </row>
    <row r="30" spans="1:6" ht="90" customHeight="1">
      <c r="A30" s="68" t="s">
        <v>27</v>
      </c>
      <c r="B30" s="69" t="s">
        <v>59</v>
      </c>
      <c r="C30" s="70" t="s">
        <v>83</v>
      </c>
      <c r="D30" s="65">
        <v>41</v>
      </c>
      <c r="E30" s="71">
        <v>41.8</v>
      </c>
      <c r="F30" s="52">
        <f t="shared" si="0"/>
        <v>101.95121951219512</v>
      </c>
    </row>
    <row r="31" spans="1:6" ht="25.5" customHeight="1">
      <c r="A31" s="72" t="s">
        <v>13</v>
      </c>
      <c r="B31" s="73" t="s">
        <v>49</v>
      </c>
      <c r="C31" s="70" t="s">
        <v>84</v>
      </c>
      <c r="D31" s="74">
        <f>D33+D32</f>
        <v>1</v>
      </c>
      <c r="E31" s="71">
        <f>E32+E33</f>
        <v>450</v>
      </c>
      <c r="F31" s="52">
        <f>E31/D31%</f>
        <v>45000</v>
      </c>
    </row>
    <row r="32" spans="1:6" ht="62.25" customHeight="1">
      <c r="A32" s="68" t="s">
        <v>50</v>
      </c>
      <c r="B32" s="69" t="s">
        <v>106</v>
      </c>
      <c r="C32" s="60" t="s">
        <v>105</v>
      </c>
      <c r="D32" s="74">
        <v>0</v>
      </c>
      <c r="E32" s="71">
        <v>450</v>
      </c>
      <c r="F32" s="52" t="s">
        <v>63</v>
      </c>
    </row>
    <row r="33" spans="1:6" ht="64.5" customHeight="1">
      <c r="A33" s="58" t="s">
        <v>104</v>
      </c>
      <c r="B33" s="62" t="s">
        <v>17</v>
      </c>
      <c r="C33" s="75" t="s">
        <v>85</v>
      </c>
      <c r="D33" s="63">
        <v>1</v>
      </c>
      <c r="E33" s="64">
        <v>0</v>
      </c>
      <c r="F33" s="52">
        <f t="shared" si="0"/>
        <v>0</v>
      </c>
    </row>
    <row r="34" spans="1:6" ht="24" customHeight="1">
      <c r="A34" s="58"/>
      <c r="B34" s="55" t="s">
        <v>15</v>
      </c>
      <c r="C34" s="60" t="s">
        <v>86</v>
      </c>
      <c r="D34" s="74">
        <f>D35+D41</f>
        <v>9885.3</v>
      </c>
      <c r="E34" s="74">
        <f>E35+E41</f>
        <v>8412.5</v>
      </c>
      <c r="F34" s="52">
        <f t="shared" si="0"/>
        <v>85.10110972858689</v>
      </c>
    </row>
    <row r="35" spans="1:6" ht="39.75" customHeight="1">
      <c r="A35" s="58"/>
      <c r="B35" s="73" t="s">
        <v>53</v>
      </c>
      <c r="C35" s="60" t="s">
        <v>87</v>
      </c>
      <c r="D35" s="61">
        <f>D37+D39+D40+D38</f>
        <v>9885.3</v>
      </c>
      <c r="E35" s="61">
        <f>E37+E39+E40+E38</f>
        <v>8412.5</v>
      </c>
      <c r="F35" s="52">
        <f t="shared" si="0"/>
        <v>85.10110972858689</v>
      </c>
    </row>
    <row r="36" spans="1:6" ht="39.75" customHeight="1">
      <c r="A36" s="54" t="s">
        <v>107</v>
      </c>
      <c r="B36" s="59" t="s">
        <v>31</v>
      </c>
      <c r="C36" s="60" t="s">
        <v>88</v>
      </c>
      <c r="D36" s="61">
        <f>D37+D38+D39+D40</f>
        <v>9885.3</v>
      </c>
      <c r="E36" s="61">
        <f>E37+E38+E39+E40</f>
        <v>8412.5</v>
      </c>
      <c r="F36" s="52">
        <f t="shared" si="0"/>
        <v>85.10110972858689</v>
      </c>
    </row>
    <row r="37" spans="1:6" ht="101.25" customHeight="1">
      <c r="A37" s="58" t="s">
        <v>108</v>
      </c>
      <c r="B37" s="76" t="s">
        <v>32</v>
      </c>
      <c r="C37" s="77" t="s">
        <v>89</v>
      </c>
      <c r="D37" s="63">
        <v>2272</v>
      </c>
      <c r="E37" s="71">
        <v>2249.5</v>
      </c>
      <c r="F37" s="52">
        <f t="shared" si="0"/>
        <v>99.00968309859155</v>
      </c>
    </row>
    <row r="38" spans="1:6" ht="153.75" customHeight="1">
      <c r="A38" s="58" t="s">
        <v>109</v>
      </c>
      <c r="B38" s="78" t="s">
        <v>34</v>
      </c>
      <c r="C38" s="77" t="s">
        <v>90</v>
      </c>
      <c r="D38" s="63">
        <v>5.3</v>
      </c>
      <c r="E38" s="71">
        <v>5.3</v>
      </c>
      <c r="F38" s="52">
        <f t="shared" si="0"/>
        <v>100</v>
      </c>
    </row>
    <row r="39" spans="1:6" ht="67.5" customHeight="1">
      <c r="A39" s="58" t="s">
        <v>110</v>
      </c>
      <c r="B39" s="79" t="s">
        <v>39</v>
      </c>
      <c r="C39" s="60" t="s">
        <v>91</v>
      </c>
      <c r="D39" s="63">
        <v>6460.7</v>
      </c>
      <c r="E39" s="64">
        <v>5156.5</v>
      </c>
      <c r="F39" s="52">
        <f t="shared" si="0"/>
        <v>79.81333292058136</v>
      </c>
    </row>
    <row r="40" spans="1:6" ht="64.5" customHeight="1">
      <c r="A40" s="58" t="s">
        <v>111</v>
      </c>
      <c r="B40" s="80" t="s">
        <v>38</v>
      </c>
      <c r="C40" s="60" t="s">
        <v>92</v>
      </c>
      <c r="D40" s="63">
        <v>1147.3</v>
      </c>
      <c r="E40" s="64">
        <v>1001.2</v>
      </c>
      <c r="F40" s="52">
        <f t="shared" si="0"/>
        <v>87.26575437984835</v>
      </c>
    </row>
    <row r="41" spans="1:6" ht="25.5">
      <c r="A41" s="54" t="s">
        <v>18</v>
      </c>
      <c r="B41" s="67" t="s">
        <v>51</v>
      </c>
      <c r="C41" s="56" t="s">
        <v>93</v>
      </c>
      <c r="D41" s="74">
        <v>0</v>
      </c>
      <c r="E41" s="52">
        <v>0</v>
      </c>
      <c r="F41" s="52" t="s">
        <v>63</v>
      </c>
    </row>
    <row r="42" spans="1:7" ht="63.75">
      <c r="A42" s="68" t="s">
        <v>54</v>
      </c>
      <c r="B42" s="81" t="s">
        <v>33</v>
      </c>
      <c r="C42" s="82" t="s">
        <v>94</v>
      </c>
      <c r="D42" s="65">
        <v>0</v>
      </c>
      <c r="E42" s="83">
        <v>0</v>
      </c>
      <c r="F42" s="52" t="s">
        <v>63</v>
      </c>
      <c r="G42" s="42"/>
    </row>
    <row r="43" spans="1:7" ht="114.75">
      <c r="A43" s="72" t="s">
        <v>20</v>
      </c>
      <c r="B43" s="84" t="s">
        <v>52</v>
      </c>
      <c r="C43" s="56" t="s">
        <v>96</v>
      </c>
      <c r="D43" s="61">
        <v>0</v>
      </c>
      <c r="E43" s="64">
        <v>0</v>
      </c>
      <c r="F43" s="52" t="s">
        <v>63</v>
      </c>
      <c r="G43" s="42"/>
    </row>
    <row r="44" spans="1:6" ht="201" customHeight="1">
      <c r="A44" s="58" t="s">
        <v>112</v>
      </c>
      <c r="B44" s="76" t="s">
        <v>19</v>
      </c>
      <c r="C44" s="85" t="s">
        <v>95</v>
      </c>
      <c r="D44" s="61">
        <v>0</v>
      </c>
      <c r="E44" s="86">
        <v>0</v>
      </c>
      <c r="F44" s="52" t="s">
        <v>63</v>
      </c>
    </row>
    <row r="45" spans="1:7" s="23" customFormat="1" ht="14.25" customHeight="1">
      <c r="A45" s="87"/>
      <c r="B45" s="88" t="s">
        <v>4</v>
      </c>
      <c r="C45" s="89"/>
      <c r="D45" s="61">
        <f>D43+D41+D40+D39+D38+D37+D25+D23+D21+D19+D10+D31</f>
        <v>98195.7</v>
      </c>
      <c r="E45" s="61">
        <f>E43+E41+E40+E39+E38+E37+E25+E23+E21+E19+E10+E31</f>
        <v>91337.66</v>
      </c>
      <c r="F45" s="52">
        <f t="shared" si="0"/>
        <v>93.0159467267915</v>
      </c>
      <c r="G45" s="22"/>
    </row>
    <row r="46" spans="1:6" ht="30" customHeight="1">
      <c r="A46" s="34"/>
      <c r="B46" s="35"/>
      <c r="C46" s="36"/>
      <c r="D46" s="36"/>
      <c r="E46" s="36"/>
      <c r="F46" s="37"/>
    </row>
    <row r="47" spans="1:7" s="23" customFormat="1" ht="13.5" customHeight="1">
      <c r="A47" s="47"/>
      <c r="B47" s="93" t="s">
        <v>113</v>
      </c>
      <c r="C47" s="93"/>
      <c r="D47" s="93"/>
      <c r="E47" s="93"/>
      <c r="F47" s="93"/>
      <c r="G47" s="22"/>
    </row>
    <row r="48" spans="1:7" s="23" customFormat="1" ht="15.75">
      <c r="A48" s="38"/>
      <c r="B48" s="93" t="s">
        <v>114</v>
      </c>
      <c r="C48" s="93"/>
      <c r="D48" s="93"/>
      <c r="E48" s="93"/>
      <c r="F48" s="93"/>
      <c r="G48" s="22"/>
    </row>
    <row r="49" spans="1:6" ht="13.5" customHeight="1">
      <c r="A49" s="34"/>
      <c r="B49" s="93" t="s">
        <v>115</v>
      </c>
      <c r="C49" s="93"/>
      <c r="D49" s="93"/>
      <c r="E49" s="93"/>
      <c r="F49" s="93"/>
    </row>
    <row r="50" spans="1:6" ht="13.5" customHeight="1">
      <c r="A50" s="47"/>
      <c r="B50" s="47"/>
      <c r="C50" s="50"/>
      <c r="D50" s="50"/>
      <c r="E50" s="50"/>
      <c r="F50" s="49"/>
    </row>
    <row r="51" spans="1:6" ht="17.25" customHeight="1">
      <c r="A51" s="34"/>
      <c r="B51" s="35"/>
      <c r="C51" s="2"/>
      <c r="D51" s="2"/>
      <c r="E51" s="2"/>
      <c r="F51" s="37"/>
    </row>
    <row r="52" spans="1:6" ht="15.75">
      <c r="A52" s="34"/>
      <c r="B52" s="35"/>
      <c r="C52" s="2"/>
      <c r="D52" s="2"/>
      <c r="E52" s="2"/>
      <c r="F52" s="37"/>
    </row>
    <row r="53" spans="1:6" ht="15.75">
      <c r="A53" s="34"/>
      <c r="B53" s="35"/>
      <c r="C53" s="2"/>
      <c r="D53" s="2"/>
      <c r="E53" s="2"/>
      <c r="F53" s="37"/>
    </row>
    <row r="54" spans="1:7" s="29" customFormat="1" ht="16.5" customHeight="1">
      <c r="A54" s="39"/>
      <c r="B54" s="33"/>
      <c r="C54" s="40"/>
      <c r="D54" s="40"/>
      <c r="E54" s="40"/>
      <c r="F54" s="41"/>
      <c r="G54" s="28"/>
    </row>
    <row r="55" ht="12.75">
      <c r="F55" s="25" t="s">
        <v>7</v>
      </c>
    </row>
    <row r="57" ht="12.75">
      <c r="D57" s="90"/>
    </row>
  </sheetData>
  <sheetProtection/>
  <mergeCells count="8">
    <mergeCell ref="B48:F48"/>
    <mergeCell ref="B49:F49"/>
    <mergeCell ref="B3:F3"/>
    <mergeCell ref="B1:F1"/>
    <mergeCell ref="B2:F2"/>
    <mergeCell ref="B4:F4"/>
    <mergeCell ref="A6:F6"/>
    <mergeCell ref="B47:F47"/>
  </mergeCells>
  <printOptions horizontalCentered="1"/>
  <pageMargins left="0.3937007874015748" right="0.3937007874015748" top="0.11811023622047245" bottom="0.11811023622047245" header="0.2362204724409449" footer="0.35433070866141736"/>
  <pageSetup blackAndWhite="1" horizontalDpi="300" verticalDpi="3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2015-04-28T07:59:41Z</cp:lastPrinted>
  <dcterms:created xsi:type="dcterms:W3CDTF">2003-12-10T07:15:13Z</dcterms:created>
  <dcterms:modified xsi:type="dcterms:W3CDTF">2015-04-28T07:59:48Z</dcterms:modified>
  <cp:category/>
  <cp:version/>
  <cp:contentType/>
  <cp:contentStatus/>
</cp:coreProperties>
</file>