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0" windowWidth="11250" windowHeight="570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'Лист1'!$B$1:$H$197</definedName>
  </definedNames>
  <calcPr fullCalcOnLoad="1" refMode="R1C1"/>
</workbook>
</file>

<file path=xl/sharedStrings.xml><?xml version="1.0" encoding="utf-8"?>
<sst xmlns="http://schemas.openxmlformats.org/spreadsheetml/2006/main" count="517" uniqueCount="164">
  <si>
    <t>расходов местного бюджета муниципальног образования</t>
  </si>
  <si>
    <t>муниципального округа № 22 Санкт-Петербурга</t>
  </si>
  <si>
    <t>Наименование</t>
  </si>
  <si>
    <t>ИТОГО РАСХОДОВ:</t>
  </si>
  <si>
    <t>0102</t>
  </si>
  <si>
    <t>0103</t>
  </si>
  <si>
    <t>0309</t>
  </si>
  <si>
    <t>0707</t>
  </si>
  <si>
    <t>1004</t>
  </si>
  <si>
    <t>0104</t>
  </si>
  <si>
    <t>0801</t>
  </si>
  <si>
    <t>0020101</t>
  </si>
  <si>
    <t>0020501</t>
  </si>
  <si>
    <t>0920101</t>
  </si>
  <si>
    <t>0503</t>
  </si>
  <si>
    <t>4570301</t>
  </si>
  <si>
    <t>4310101</t>
  </si>
  <si>
    <t>6000103</t>
  </si>
  <si>
    <t>6000104</t>
  </si>
  <si>
    <t>0500</t>
  </si>
  <si>
    <t>6000101</t>
  </si>
  <si>
    <t>0700</t>
  </si>
  <si>
    <t>0800</t>
  </si>
  <si>
    <t>0300</t>
  </si>
  <si>
    <t>0100</t>
  </si>
  <si>
    <t>7950101</t>
  </si>
  <si>
    <t>0020601</t>
  </si>
  <si>
    <t>4310201</t>
  </si>
  <si>
    <t>тыс. руб.</t>
  </si>
  <si>
    <t>0020401</t>
  </si>
  <si>
    <t>6000302</t>
  </si>
  <si>
    <t>7950301</t>
  </si>
  <si>
    <t>6000401</t>
  </si>
  <si>
    <t>0700101</t>
  </si>
  <si>
    <t>7950401</t>
  </si>
  <si>
    <t>Резервный фонд местной администрации</t>
  </si>
  <si>
    <t>Расходы на 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МО Пискаревка</t>
  </si>
  <si>
    <t>1000</t>
  </si>
  <si>
    <t>0111</t>
  </si>
  <si>
    <t>0113</t>
  </si>
  <si>
    <t>1202</t>
  </si>
  <si>
    <t>0709</t>
  </si>
  <si>
    <t>7950201</t>
  </si>
  <si>
    <t>1100</t>
  </si>
  <si>
    <t>Расходы на содержание главы муниципального образования</t>
  </si>
  <si>
    <t>Расходы на содержание и обеспечение аппарата представительного органа муниципального образования</t>
  </si>
  <si>
    <t>Расходы на содержание главы местной администрации (исполнительно-распорядительного органа муниципального образования)</t>
  </si>
  <si>
    <t>Расходы на содержание и обеспечение деятельности местной администрации по решению вопросов местного значения</t>
  </si>
  <si>
    <t>Расходы на 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</si>
  <si>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Расходы на участие в деятельности и профилактике правонарушений в СПб в формах и порядке, установленных законодательством СПб в рамках муниципальной целевой программы</t>
  </si>
  <si>
    <t>Расходы на  защиту населения и территорий от чрезвычайных ситуаций природного и техногенного характера, гражданской обороне в рамках муниципальной целевой программы</t>
  </si>
  <si>
    <t xml:space="preserve">Расходы на текущий ремонт придомовых территорий, включая проезды и въезды, пешеходные дорожки, организацию дополнительных парковочных мест </t>
  </si>
  <si>
    <t>Расходы на установку, содержание и ремонт ограждений газонов</t>
  </si>
  <si>
    <t>Расходы на установку и содержание МАФ, уличной мебели и хозяйственно-бытового оборудования, необходимого для благоустройства территории МО Пискаревка</t>
  </si>
  <si>
    <t>Расходы на ликвидацию несанкционированных свалок бытовых отходов, мусора и уборку территорий</t>
  </si>
  <si>
    <t>Расходы на работы по компенсационнму озеленению, содержанию территорий зеленых насаждений внутриквартального озеленения, проведению санитарных рубок, реконструкция зеленых насаждений внутриквартального озеленения</t>
  </si>
  <si>
    <t>Расходы на участие  в реализации мер по профилактике дорожно-транспортного травматизма на территории МО Пискаревка в рамках муниципальной целевой программы</t>
  </si>
  <si>
    <t>Расходы на организацию и проведение досуговых мероприятий для детей и подростков, проживающих на территории муниципального образования</t>
  </si>
  <si>
    <t>Расходы на организацию местных и участие в организации  и проведении городских праздничных и иных зрелищных мероприятий</t>
  </si>
  <si>
    <t>Расходы на опубликование муниципальных правовых актов в средствах массовой информации</t>
  </si>
  <si>
    <t>Расходы на организацию и участие в профилактике терроризма и экстремизма на территории МО Пискаревка в рамках муниципальной целевой программы</t>
  </si>
  <si>
    <t>Расходы на создание условий для развития на территории МО массовой физической культуры и спорта</t>
  </si>
  <si>
    <t>1102</t>
  </si>
  <si>
    <t>Массовый спорт</t>
  </si>
  <si>
    <t>Защита населения и территорий от  чрезвычайных ситуаций природного и техногенного характера, гражданская оборона</t>
  </si>
  <si>
    <t>Благоустройство</t>
  </si>
  <si>
    <t>Периодическая печать и издательства</t>
  </si>
  <si>
    <t>Молодежная политика и оздоровление детей</t>
  </si>
  <si>
    <t>Культура</t>
  </si>
  <si>
    <t>Охрана семьи и детства</t>
  </si>
  <si>
    <t xml:space="preserve">Расходы на уплату членских взносов на осуществление деятельности Совета муниципальных образований Санкт-Петербурга и содержание его органов </t>
  </si>
  <si>
    <t>0400</t>
  </si>
  <si>
    <t>0401</t>
  </si>
  <si>
    <t>Общеэкономические вопросы</t>
  </si>
  <si>
    <t>1003</t>
  </si>
  <si>
    <t>СОЦИАЛЬНОЕ ОБЕСПЕЧЕНИЕ НАСЕЛЕНИЯ</t>
  </si>
  <si>
    <t>6000203</t>
  </si>
  <si>
    <t>Расходы на предоставление доплат к пенсии лицам, замещавшим муниципальные должности муниципальной службы</t>
  </si>
  <si>
    <t>0920501</t>
  </si>
  <si>
    <t>5100201</t>
  </si>
  <si>
    <t>5100301</t>
  </si>
  <si>
    <t>Расходы на временное трудоустройство безработных граждан, испытывающих трудности в поисках работы</t>
  </si>
  <si>
    <t>Расходы на временное трудоустройство несовершеннолетних в возрасте от 14 до 18 лет в свободное отучебы время</t>
  </si>
  <si>
    <t>Расходы на создание зон отыха, в том числе обустройство, содержание и уборку территорий детских и спортивных площадок</t>
  </si>
  <si>
    <t>4400101</t>
  </si>
  <si>
    <t>5050101</t>
  </si>
  <si>
    <t>4870101</t>
  </si>
  <si>
    <t>0705</t>
  </si>
  <si>
    <t>Расходы на профессиональную подготовку, переподготовку и повышение квалификации</t>
  </si>
  <si>
    <t>Связь и информатика</t>
  </si>
  <si>
    <t>0410</t>
  </si>
  <si>
    <t>Расходы, связанные с функционированием информационно-технической системы</t>
  </si>
  <si>
    <t>3300101</t>
  </si>
  <si>
    <t>0020301</t>
  </si>
  <si>
    <t>Расходы на выплату денежной компенсации депутатам МС, осуществляющим свои полномочия на непостоянной основе</t>
  </si>
  <si>
    <t>4280001</t>
  </si>
  <si>
    <t>7950501</t>
  </si>
  <si>
    <t>Расходы на организацию и проведение досуговых мероприятий для жителей МО Пискаревка</t>
  </si>
  <si>
    <t>Расходы на проведение мероприятий по военно-патриотическому воспитанию молодежи на территории муниципального образования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</si>
  <si>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МСУ, а также муниципальных  служащих и работников муниципальных учреждений</t>
  </si>
  <si>
    <t>0028002</t>
  </si>
  <si>
    <t>5118003</t>
  </si>
  <si>
    <t>5118004</t>
  </si>
  <si>
    <t>Расходы на выплату денежных средств на вознаграждение приемным родителям</t>
  </si>
  <si>
    <t>0107</t>
  </si>
  <si>
    <t>0028001</t>
  </si>
  <si>
    <t>Расходы на выполнение отдельных государственных полномочйи по организации деятельности опеки и попечительству</t>
  </si>
  <si>
    <t>Расходы на содержание детей в семье опекуна и приемной семье</t>
  </si>
  <si>
    <t>0200101</t>
  </si>
  <si>
    <t>Код раздела, подраздела</t>
  </si>
  <si>
    <t>Код целевой статьи</t>
  </si>
  <si>
    <t>Другие вопросы в области образования</t>
  </si>
  <si>
    <t>Расходы на проведение выборов в представительные органы местного самоуправления</t>
  </si>
  <si>
    <t>Приложение № 3</t>
  </si>
  <si>
    <t xml:space="preserve">Распределение бюджетных ассигнований </t>
  </si>
  <si>
    <t>Код вида расходов (группа)</t>
  </si>
  <si>
    <t xml:space="preserve">муниципального образования муниципальный округ Пискаревка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</si>
  <si>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</si>
  <si>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</si>
  <si>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300</t>
  </si>
  <si>
    <t>Социальное обеспечение и иные выплаты населению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</si>
  <si>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</si>
  <si>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</si>
  <si>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</si>
  <si>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</si>
  <si>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</si>
  <si>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некоммерческим организациям</t>
  </si>
  <si>
    <t>1. ОБЩЕГОСУДАРСТВЕННЫЕ ВОПРОСЫ</t>
  </si>
  <si>
    <t>2. НАЦИОНАЛЬНАЯ БЕЗОПАСНОСТЬ И ПРАВООХРАНИТЕЛЬНАЯ ДЕЯТЕЛЬНОСТЬ</t>
  </si>
  <si>
    <t>3. НАЦИОНАЛЬНАЯ ЭКОНОМИКА</t>
  </si>
  <si>
    <t>4.  ЖИЛИЩНО-КОММУНАЛЬНОЕ ХОЗЯЙСТВО</t>
  </si>
  <si>
    <t>5. ОБРАЗОВАНИЕ</t>
  </si>
  <si>
    <t>6. КУЛЬТУРА, КИНЕМАТОГРАФИЯ</t>
  </si>
  <si>
    <t xml:space="preserve"> 7. СОЦИАЛЬНАЯ ПОЛИТИКА</t>
  </si>
  <si>
    <t>8. ФИЗИЧЕСКАЯ КУЛЬТУРА И СПОРТ</t>
  </si>
  <si>
    <t>9. Средства массовой информации</t>
  </si>
  <si>
    <t>120</t>
  </si>
  <si>
    <t>Расходы на выплаты персоналу государственных (муниципальных) органов</t>
  </si>
  <si>
    <t>1.1. Функционирование высшего должностного лица  субъекта Российской Федерации и муниципального образования</t>
  </si>
  <si>
    <t>1.2.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</si>
  <si>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1.3. 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 </t>
  </si>
  <si>
    <t>1.4. Обеспечение проведения выборов и референдумов</t>
  </si>
  <si>
    <t>1.5. Резервные фонды</t>
  </si>
  <si>
    <t>1.6. Другие общегосударственные вопросы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</si>
  <si>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</si>
  <si>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</si>
  <si>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</si>
  <si>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</si>
  <si>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630</t>
  </si>
  <si>
    <t>Субсидии некоммерческим организациям (за исключением муниципальных учреждений)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</si>
  <si>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</si>
  <si>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</si>
  <si>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310</t>
  </si>
  <si>
    <t>Публичные нормативные социальные выплаты гражданам</t>
  </si>
  <si>
    <t xml:space="preserve">к Постановлению местной администрации </t>
  </si>
  <si>
    <t>Сумма, утвержденная на год</t>
  </si>
  <si>
    <t xml:space="preserve">% исполнения </t>
  </si>
  <si>
    <t>Глава</t>
  </si>
  <si>
    <t>местной администрации</t>
  </si>
  <si>
    <t>И.В. Калиниченко</t>
  </si>
  <si>
    <t>бюджета муниципального образования муниципальный округ Пискаревка за 1 полугодие 2014 года</t>
  </si>
  <si>
    <t>Исполнено за 1 полугодие</t>
  </si>
  <si>
    <t>360</t>
  </si>
  <si>
    <t>от 22 июля 2014 года № 49 -э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</si>
</sst>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&quot;р.&quot;"/>
    <numFmt numFmtId="167" formatCode="0.000000000000000000000"/>
    <numFmt numFmtId="168" formatCode="[$-FC19]d\ mmmm\ yyyy\ &quot;г.&quot;"/>
    <numFmt numFmtId="169" formatCode="00000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&quot;р.&quot;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b/>
      <i/>
      <sz val="11"/>
      <color indexed="8"/>
      <name val="Arial Cyr"/>
      <family val="0"/>
    </font>
    <font>
      <sz val="11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  <font>
      <b/>
      <i/>
      <sz val="11"/>
      <color theme="1"/>
      <name val="Arial Cyr"/>
      <family val="0"/>
    </font>
    <font>
      <sz val="11"/>
      <color theme="1"/>
      <name val="Arial Cyr"/>
      <family val="0"/>
    </font>
    <font>
      <b/>
      <sz val="9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0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70" fontId="7" fillId="0" borderId="10" xfId="0" applyNumberFormat="1" applyFont="1" applyFill="1" applyBorder="1" applyAlignment="1">
      <alignment horizontal="right" shrinkToFit="1"/>
    </xf>
    <xf numFmtId="170" fontId="7" fillId="0" borderId="10" xfId="0" applyNumberFormat="1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left"/>
    </xf>
    <xf numFmtId="170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70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51" fillId="0" borderId="10" xfId="0" applyNumberFormat="1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 shrinkToFit="1"/>
    </xf>
    <xf numFmtId="170" fontId="51" fillId="0" borderId="10" xfId="0" applyNumberFormat="1" applyFont="1" applyFill="1" applyBorder="1" applyAlignment="1">
      <alignment horizontal="center" shrinkToFit="1"/>
    </xf>
    <xf numFmtId="0" fontId="0" fillId="0" borderId="0" xfId="0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17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wrapText="1"/>
    </xf>
    <xf numFmtId="164" fontId="8" fillId="0" borderId="10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Continuous"/>
    </xf>
    <xf numFmtId="0" fontId="10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 shrinkToFit="1"/>
    </xf>
    <xf numFmtId="0" fontId="1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wrapText="1"/>
    </xf>
    <xf numFmtId="49" fontId="53" fillId="0" borderId="10" xfId="0" applyNumberFormat="1" applyFont="1" applyFill="1" applyBorder="1" applyAlignment="1">
      <alignment horizontal="center"/>
    </xf>
    <xf numFmtId="170" fontId="54" fillId="0" borderId="10" xfId="0" applyNumberFormat="1" applyFont="1" applyFill="1" applyBorder="1" applyAlignment="1">
      <alignment horizontal="center"/>
    </xf>
    <xf numFmtId="170" fontId="51" fillId="0" borderId="10" xfId="0" applyNumberFormat="1" applyFont="1" applyFill="1" applyBorder="1" applyAlignment="1">
      <alignment horizontal="center"/>
    </xf>
    <xf numFmtId="0" fontId="54" fillId="0" borderId="10" xfId="0" applyFont="1" applyFill="1" applyBorder="1" applyAlignment="1">
      <alignment horizontal="left" wrapText="1"/>
    </xf>
    <xf numFmtId="164" fontId="8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70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0"/>
  <sheetViews>
    <sheetView tabSelected="1" zoomScale="95" zoomScaleNormal="95" zoomScaleSheetLayoutView="100" zoomScalePageLayoutView="0" workbookViewId="0" topLeftCell="B1">
      <selection activeCell="J5" sqref="J5"/>
    </sheetView>
  </sheetViews>
  <sheetFormatPr defaultColWidth="9.00390625" defaultRowHeight="12.75"/>
  <cols>
    <col min="1" max="1" width="4.625" style="0" hidden="1" customWidth="1"/>
    <col min="2" max="2" width="33.00390625" style="28" customWidth="1"/>
    <col min="3" max="3" width="8.25390625" style="30" customWidth="1"/>
    <col min="4" max="4" width="9.375" style="31" customWidth="1"/>
    <col min="5" max="5" width="9.125" style="31" customWidth="1"/>
    <col min="6" max="6" width="11.125" style="36" customWidth="1"/>
    <col min="7" max="7" width="13.125" style="19" customWidth="1"/>
    <col min="8" max="8" width="12.875" style="2" customWidth="1"/>
    <col min="9" max="16384" width="9.125" style="2" customWidth="1"/>
  </cols>
  <sheetData>
    <row r="1" spans="3:8" ht="15.75" customHeight="1">
      <c r="C1" s="29"/>
      <c r="D1" s="29"/>
      <c r="E1" s="86" t="s">
        <v>113</v>
      </c>
      <c r="F1" s="86"/>
      <c r="G1" s="86"/>
      <c r="H1" s="86"/>
    </row>
    <row r="2" spans="2:8" ht="15.75" customHeight="1">
      <c r="B2" s="86" t="s">
        <v>154</v>
      </c>
      <c r="C2" s="86"/>
      <c r="D2" s="86"/>
      <c r="E2" s="86"/>
      <c r="F2" s="86"/>
      <c r="G2" s="86"/>
      <c r="H2" s="86"/>
    </row>
    <row r="3" spans="2:8" ht="13.5" customHeight="1">
      <c r="B3" s="86" t="s">
        <v>116</v>
      </c>
      <c r="C3" s="86"/>
      <c r="D3" s="86"/>
      <c r="E3" s="86"/>
      <c r="F3" s="86"/>
      <c r="G3" s="86"/>
      <c r="H3" s="86"/>
    </row>
    <row r="4" spans="2:8" ht="13.5" customHeight="1">
      <c r="B4" s="87" t="s">
        <v>163</v>
      </c>
      <c r="C4" s="87"/>
      <c r="D4" s="87"/>
      <c r="E4" s="87"/>
      <c r="F4" s="87"/>
      <c r="G4" s="87"/>
      <c r="H4" s="87"/>
    </row>
    <row r="5" spans="2:8" ht="17.25" customHeight="1">
      <c r="B5" s="88" t="s">
        <v>114</v>
      </c>
      <c r="C5" s="88"/>
      <c r="D5" s="88"/>
      <c r="E5" s="88"/>
      <c r="F5" s="88"/>
      <c r="G5" s="88"/>
      <c r="H5" s="88"/>
    </row>
    <row r="6" spans="2:8" ht="28.5" customHeight="1">
      <c r="B6" s="88" t="s">
        <v>160</v>
      </c>
      <c r="C6" s="88"/>
      <c r="D6" s="88"/>
      <c r="E6" s="88"/>
      <c r="F6" s="88"/>
      <c r="G6" s="88"/>
      <c r="H6" s="88"/>
    </row>
    <row r="7" spans="7:8" ht="13.5" customHeight="1">
      <c r="G7" s="16"/>
      <c r="H7" s="16" t="s">
        <v>28</v>
      </c>
    </row>
    <row r="8" spans="1:8" ht="36.75" customHeight="1">
      <c r="A8" s="1" t="s">
        <v>0</v>
      </c>
      <c r="B8" s="89" t="s">
        <v>2</v>
      </c>
      <c r="C8" s="83" t="s">
        <v>109</v>
      </c>
      <c r="D8" s="84" t="s">
        <v>110</v>
      </c>
      <c r="E8" s="84" t="s">
        <v>115</v>
      </c>
      <c r="F8" s="85" t="s">
        <v>155</v>
      </c>
      <c r="G8" s="85" t="s">
        <v>161</v>
      </c>
      <c r="H8" s="47" t="s">
        <v>156</v>
      </c>
    </row>
    <row r="9" spans="1:19" ht="21" customHeight="1" hidden="1">
      <c r="A9" s="1" t="s">
        <v>1</v>
      </c>
      <c r="B9" s="89"/>
      <c r="C9" s="83"/>
      <c r="D9" s="84"/>
      <c r="E9" s="84"/>
      <c r="F9" s="85"/>
      <c r="G9" s="85"/>
      <c r="H9" s="4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0.75" customHeight="1" hidden="1" thickTop="1">
      <c r="A10" s="1"/>
      <c r="B10" s="37"/>
      <c r="C10" s="27"/>
      <c r="D10" s="32"/>
      <c r="E10" s="32"/>
      <c r="F10" s="21"/>
      <c r="G10" s="21"/>
      <c r="H10" s="4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8" s="14" customFormat="1" ht="37.5" customHeight="1">
      <c r="A11" s="49"/>
      <c r="B11" s="50" t="s">
        <v>127</v>
      </c>
      <c r="C11" s="9" t="s">
        <v>24</v>
      </c>
      <c r="D11" s="51"/>
      <c r="E11" s="51"/>
      <c r="F11" s="21">
        <f>F12+F17+F30+F48+F55+F60</f>
        <v>24526.399999999998</v>
      </c>
      <c r="G11" s="21">
        <f>G12+G17+G30+G48+G55+G60</f>
        <v>8649.999999999998</v>
      </c>
      <c r="H11" s="48">
        <f>G11/F11%</f>
        <v>35.26811925109269</v>
      </c>
    </row>
    <row r="12" spans="1:8" s="5" customFormat="1" ht="51.75" customHeight="1">
      <c r="A12" s="4"/>
      <c r="B12" s="37" t="s">
        <v>138</v>
      </c>
      <c r="C12" s="9" t="s">
        <v>4</v>
      </c>
      <c r="D12" s="6"/>
      <c r="E12" s="6"/>
      <c r="F12" s="21">
        <f aca="true" t="shared" si="0" ref="F12:G14">F13</f>
        <v>1044.2</v>
      </c>
      <c r="G12" s="21">
        <f t="shared" si="0"/>
        <v>517.4</v>
      </c>
      <c r="H12" s="48">
        <f aca="true" t="shared" si="1" ref="H12:H75">G12/F12%</f>
        <v>49.54989465619613</v>
      </c>
    </row>
    <row r="13" spans="1:8" s="5" customFormat="1" ht="24">
      <c r="A13" s="4"/>
      <c r="B13" s="37" t="s">
        <v>44</v>
      </c>
      <c r="C13" s="9" t="s">
        <v>4</v>
      </c>
      <c r="D13" s="6" t="s">
        <v>11</v>
      </c>
      <c r="E13" s="6"/>
      <c r="F13" s="8">
        <f t="shared" si="0"/>
        <v>1044.2</v>
      </c>
      <c r="G13" s="8">
        <f t="shared" si="0"/>
        <v>517.4</v>
      </c>
      <c r="H13" s="48">
        <f t="shared" si="1"/>
        <v>49.54989465619613</v>
      </c>
    </row>
    <row r="14" spans="1:8" s="5" customFormat="1" ht="75" customHeight="1">
      <c r="A14" s="4"/>
      <c r="B14" s="38" t="s">
        <v>118</v>
      </c>
      <c r="C14" s="9" t="s">
        <v>4</v>
      </c>
      <c r="D14" s="6" t="s">
        <v>11</v>
      </c>
      <c r="E14" s="6" t="s">
        <v>117</v>
      </c>
      <c r="F14" s="8">
        <f t="shared" si="0"/>
        <v>1044.2</v>
      </c>
      <c r="G14" s="8">
        <f t="shared" si="0"/>
        <v>517.4</v>
      </c>
      <c r="H14" s="48">
        <f t="shared" si="1"/>
        <v>49.54989465619613</v>
      </c>
    </row>
    <row r="15" spans="1:8" s="5" customFormat="1" ht="36.75" customHeight="1">
      <c r="A15" s="4"/>
      <c r="B15" s="38" t="s">
        <v>137</v>
      </c>
      <c r="C15" s="9" t="s">
        <v>4</v>
      </c>
      <c r="D15" s="6" t="s">
        <v>11</v>
      </c>
      <c r="E15" s="6" t="s">
        <v>136</v>
      </c>
      <c r="F15" s="8">
        <v>1044.2</v>
      </c>
      <c r="G15" s="8">
        <v>517.4</v>
      </c>
      <c r="H15" s="48">
        <f t="shared" si="1"/>
        <v>49.54989465619613</v>
      </c>
    </row>
    <row r="16" spans="1:8" s="5" customFormat="1" ht="20.25" customHeight="1">
      <c r="A16" s="4"/>
      <c r="B16" s="38"/>
      <c r="C16" s="9"/>
      <c r="D16" s="6"/>
      <c r="E16" s="6"/>
      <c r="F16" s="8"/>
      <c r="G16" s="8"/>
      <c r="H16" s="48"/>
    </row>
    <row r="17" spans="1:8" s="5" customFormat="1" ht="76.5" customHeight="1">
      <c r="A17" s="4"/>
      <c r="B17" s="37" t="s">
        <v>139</v>
      </c>
      <c r="C17" s="9" t="s">
        <v>5</v>
      </c>
      <c r="D17" s="6"/>
      <c r="E17" s="6"/>
      <c r="F17" s="21">
        <f>F22+F18</f>
        <v>3755.8999999999996</v>
      </c>
      <c r="G17" s="21">
        <f>G22+G18</f>
        <v>1565.3999999999999</v>
      </c>
      <c r="H17" s="48">
        <f t="shared" si="1"/>
        <v>41.678425943182724</v>
      </c>
    </row>
    <row r="18" spans="1:8" s="5" customFormat="1" ht="48.75" customHeight="1">
      <c r="A18" s="4"/>
      <c r="B18" s="37" t="s">
        <v>94</v>
      </c>
      <c r="C18" s="9" t="s">
        <v>5</v>
      </c>
      <c r="D18" s="6" t="s">
        <v>93</v>
      </c>
      <c r="E18" s="6"/>
      <c r="F18" s="8">
        <f>F19</f>
        <v>124.2</v>
      </c>
      <c r="G18" s="8">
        <f>G19</f>
        <v>55.2</v>
      </c>
      <c r="H18" s="48">
        <f t="shared" si="1"/>
        <v>44.44444444444445</v>
      </c>
    </row>
    <row r="19" spans="1:8" s="5" customFormat="1" ht="74.25" customHeight="1">
      <c r="A19" s="4"/>
      <c r="B19" s="38" t="s">
        <v>118</v>
      </c>
      <c r="C19" s="9" t="s">
        <v>5</v>
      </c>
      <c r="D19" s="6" t="s">
        <v>93</v>
      </c>
      <c r="E19" s="6" t="s">
        <v>117</v>
      </c>
      <c r="F19" s="8">
        <f>F20</f>
        <v>124.2</v>
      </c>
      <c r="G19" s="8">
        <f>G20</f>
        <v>55.2</v>
      </c>
      <c r="H19" s="48">
        <f t="shared" si="1"/>
        <v>44.44444444444445</v>
      </c>
    </row>
    <row r="20" spans="1:8" s="5" customFormat="1" ht="26.25" customHeight="1">
      <c r="A20" s="4"/>
      <c r="B20" s="38" t="s">
        <v>137</v>
      </c>
      <c r="C20" s="9" t="s">
        <v>5</v>
      </c>
      <c r="D20" s="6" t="s">
        <v>93</v>
      </c>
      <c r="E20" s="6" t="s">
        <v>136</v>
      </c>
      <c r="F20" s="8">
        <v>124.2</v>
      </c>
      <c r="G20" s="8">
        <v>55.2</v>
      </c>
      <c r="H20" s="48">
        <f t="shared" si="1"/>
        <v>44.44444444444445</v>
      </c>
    </row>
    <row r="21" spans="1:8" s="5" customFormat="1" ht="24" customHeight="1">
      <c r="A21" s="4"/>
      <c r="B21" s="38"/>
      <c r="C21" s="9"/>
      <c r="D21" s="6"/>
      <c r="E21" s="6"/>
      <c r="F21" s="8"/>
      <c r="G21" s="8"/>
      <c r="H21" s="48"/>
    </row>
    <row r="22" spans="1:8" s="5" customFormat="1" ht="53.25" customHeight="1">
      <c r="A22" s="4"/>
      <c r="B22" s="37" t="s">
        <v>45</v>
      </c>
      <c r="C22" s="9" t="s">
        <v>5</v>
      </c>
      <c r="D22" s="6" t="s">
        <v>29</v>
      </c>
      <c r="E22" s="6"/>
      <c r="F22" s="8">
        <f>F23+F25+F27</f>
        <v>3631.7</v>
      </c>
      <c r="G22" s="8">
        <f>G23+G25+G27</f>
        <v>1510.1999999999998</v>
      </c>
      <c r="H22" s="48">
        <f t="shared" si="1"/>
        <v>41.583831263595556</v>
      </c>
    </row>
    <row r="23" spans="1:8" s="5" customFormat="1" ht="73.5" customHeight="1">
      <c r="A23" s="4"/>
      <c r="B23" s="38" t="s">
        <v>118</v>
      </c>
      <c r="C23" s="9" t="s">
        <v>5</v>
      </c>
      <c r="D23" s="6" t="s">
        <v>29</v>
      </c>
      <c r="E23" s="6" t="s">
        <v>117</v>
      </c>
      <c r="F23" s="8">
        <f>F24</f>
        <v>2824.1</v>
      </c>
      <c r="G23" s="8">
        <f>G24</f>
        <v>1209.2</v>
      </c>
      <c r="H23" s="48">
        <f t="shared" si="1"/>
        <v>42.81718069473461</v>
      </c>
    </row>
    <row r="24" spans="1:8" s="5" customFormat="1" ht="25.5" customHeight="1">
      <c r="A24" s="4"/>
      <c r="B24" s="38" t="s">
        <v>137</v>
      </c>
      <c r="C24" s="9" t="s">
        <v>5</v>
      </c>
      <c r="D24" s="6" t="s">
        <v>29</v>
      </c>
      <c r="E24" s="6" t="s">
        <v>136</v>
      </c>
      <c r="F24" s="8">
        <v>2824.1</v>
      </c>
      <c r="G24" s="8">
        <v>1209.2</v>
      </c>
      <c r="H24" s="48">
        <f t="shared" si="1"/>
        <v>42.81718069473461</v>
      </c>
    </row>
    <row r="25" spans="1:8" s="5" customFormat="1" ht="24.75" customHeight="1">
      <c r="A25" s="4"/>
      <c r="B25" s="38" t="s">
        <v>123</v>
      </c>
      <c r="C25" s="9" t="s">
        <v>5</v>
      </c>
      <c r="D25" s="6" t="s">
        <v>29</v>
      </c>
      <c r="E25" s="6" t="s">
        <v>121</v>
      </c>
      <c r="F25" s="8">
        <f>F26</f>
        <v>803.6</v>
      </c>
      <c r="G25" s="8">
        <f>G26</f>
        <v>300.4</v>
      </c>
      <c r="H25" s="48">
        <f t="shared" si="1"/>
        <v>37.38178198108512</v>
      </c>
    </row>
    <row r="26" spans="1:8" s="5" customFormat="1" ht="35.25" customHeight="1">
      <c r="A26" s="4"/>
      <c r="B26" s="38" t="s">
        <v>146</v>
      </c>
      <c r="C26" s="9" t="s">
        <v>5</v>
      </c>
      <c r="D26" s="6" t="s">
        <v>29</v>
      </c>
      <c r="E26" s="6" t="s">
        <v>144</v>
      </c>
      <c r="F26" s="8">
        <v>803.6</v>
      </c>
      <c r="G26" s="8">
        <v>300.4</v>
      </c>
      <c r="H26" s="48">
        <f t="shared" si="1"/>
        <v>37.38178198108512</v>
      </c>
    </row>
    <row r="27" spans="1:8" s="5" customFormat="1" ht="15.75" customHeight="1">
      <c r="A27" s="4"/>
      <c r="B27" s="38" t="s">
        <v>124</v>
      </c>
      <c r="C27" s="9" t="s">
        <v>5</v>
      </c>
      <c r="D27" s="6" t="s">
        <v>29</v>
      </c>
      <c r="E27" s="6" t="s">
        <v>122</v>
      </c>
      <c r="F27" s="8">
        <f>F28</f>
        <v>4</v>
      </c>
      <c r="G27" s="8">
        <f>G28</f>
        <v>0.6</v>
      </c>
      <c r="H27" s="48">
        <f t="shared" si="1"/>
        <v>15</v>
      </c>
    </row>
    <row r="28" spans="1:8" s="5" customFormat="1" ht="24" customHeight="1">
      <c r="A28" s="4"/>
      <c r="B28" s="38" t="s">
        <v>147</v>
      </c>
      <c r="C28" s="9" t="s">
        <v>5</v>
      </c>
      <c r="D28" s="6" t="s">
        <v>29</v>
      </c>
      <c r="E28" s="6" t="s">
        <v>145</v>
      </c>
      <c r="F28" s="8">
        <v>4</v>
      </c>
      <c r="G28" s="8">
        <v>0.6</v>
      </c>
      <c r="H28" s="48">
        <f t="shared" si="1"/>
        <v>15</v>
      </c>
    </row>
    <row r="29" spans="1:8" s="5" customFormat="1" ht="21.75" customHeight="1">
      <c r="A29" s="4"/>
      <c r="B29" s="38"/>
      <c r="C29" s="9"/>
      <c r="D29" s="6"/>
      <c r="E29" s="6"/>
      <c r="F29" s="8"/>
      <c r="G29" s="8"/>
      <c r="H29" s="48"/>
    </row>
    <row r="30" spans="1:8" s="5" customFormat="1" ht="70.5" customHeight="1">
      <c r="A30" s="4"/>
      <c r="B30" s="37" t="s">
        <v>140</v>
      </c>
      <c r="C30" s="9" t="s">
        <v>9</v>
      </c>
      <c r="D30" s="6"/>
      <c r="E30" s="6"/>
      <c r="F30" s="21">
        <f>F32+F36+F44</f>
        <v>14594.3</v>
      </c>
      <c r="G30" s="21">
        <f>G32+G36+G44</f>
        <v>6136.5</v>
      </c>
      <c r="H30" s="48">
        <f t="shared" si="1"/>
        <v>42.04723762016678</v>
      </c>
    </row>
    <row r="31" spans="1:8" s="5" customFormat="1" ht="20.25" customHeight="1">
      <c r="A31" s="4"/>
      <c r="B31" s="37"/>
      <c r="C31" s="9"/>
      <c r="D31" s="6"/>
      <c r="E31" s="6"/>
      <c r="F31" s="21"/>
      <c r="G31" s="21"/>
      <c r="H31" s="48"/>
    </row>
    <row r="32" spans="1:8" s="5" customFormat="1" ht="50.25" customHeight="1">
      <c r="A32" s="4"/>
      <c r="B32" s="37" t="s">
        <v>46</v>
      </c>
      <c r="C32" s="9" t="s">
        <v>9</v>
      </c>
      <c r="D32" s="6" t="s">
        <v>12</v>
      </c>
      <c r="E32" s="6"/>
      <c r="F32" s="8">
        <f>F33</f>
        <v>1044.2</v>
      </c>
      <c r="G32" s="8">
        <f>G33</f>
        <v>473.4</v>
      </c>
      <c r="H32" s="48">
        <f t="shared" si="1"/>
        <v>45.336142501436505</v>
      </c>
    </row>
    <row r="33" spans="1:8" s="5" customFormat="1" ht="72.75" customHeight="1">
      <c r="A33" s="4"/>
      <c r="B33" s="38" t="s">
        <v>118</v>
      </c>
      <c r="C33" s="9" t="s">
        <v>9</v>
      </c>
      <c r="D33" s="6" t="s">
        <v>12</v>
      </c>
      <c r="E33" s="6" t="s">
        <v>117</v>
      </c>
      <c r="F33" s="8">
        <f>F34</f>
        <v>1044.2</v>
      </c>
      <c r="G33" s="8">
        <f>G34</f>
        <v>473.4</v>
      </c>
      <c r="H33" s="48">
        <f t="shared" si="1"/>
        <v>45.336142501436505</v>
      </c>
    </row>
    <row r="34" spans="1:8" s="5" customFormat="1" ht="36" customHeight="1">
      <c r="A34" s="4"/>
      <c r="B34" s="38" t="s">
        <v>137</v>
      </c>
      <c r="C34" s="9" t="s">
        <v>9</v>
      </c>
      <c r="D34" s="6" t="s">
        <v>12</v>
      </c>
      <c r="E34" s="6" t="s">
        <v>136</v>
      </c>
      <c r="F34" s="8">
        <v>1044.2</v>
      </c>
      <c r="G34" s="8">
        <v>473.4</v>
      </c>
      <c r="H34" s="48">
        <f t="shared" si="1"/>
        <v>45.336142501436505</v>
      </c>
    </row>
    <row r="35" spans="1:8" s="5" customFormat="1" ht="25.5" customHeight="1">
      <c r="A35" s="4"/>
      <c r="B35" s="38"/>
      <c r="C35" s="9"/>
      <c r="D35" s="6"/>
      <c r="E35" s="6"/>
      <c r="F35" s="8"/>
      <c r="G35" s="8"/>
      <c r="H35" s="48"/>
    </row>
    <row r="36" spans="1:8" s="5" customFormat="1" ht="48" customHeight="1">
      <c r="A36" s="4"/>
      <c r="B36" s="37" t="s">
        <v>47</v>
      </c>
      <c r="C36" s="9" t="s">
        <v>9</v>
      </c>
      <c r="D36" s="6" t="s">
        <v>26</v>
      </c>
      <c r="E36" s="6"/>
      <c r="F36" s="8">
        <f>F37+F39+F41</f>
        <v>13544.8</v>
      </c>
      <c r="G36" s="8">
        <f>G37+G39+G41</f>
        <v>5657.8</v>
      </c>
      <c r="H36" s="48">
        <f t="shared" si="1"/>
        <v>41.7710117535881</v>
      </c>
    </row>
    <row r="37" spans="1:8" s="5" customFormat="1" ht="73.5" customHeight="1">
      <c r="A37" s="4"/>
      <c r="B37" s="38" t="s">
        <v>118</v>
      </c>
      <c r="C37" s="9" t="s">
        <v>9</v>
      </c>
      <c r="D37" s="6" t="s">
        <v>26</v>
      </c>
      <c r="E37" s="6" t="s">
        <v>117</v>
      </c>
      <c r="F37" s="8">
        <f>F38</f>
        <v>10697.8</v>
      </c>
      <c r="G37" s="8">
        <f>G38</f>
        <v>4711.1</v>
      </c>
      <c r="H37" s="48">
        <f t="shared" si="1"/>
        <v>44.03802651012358</v>
      </c>
    </row>
    <row r="38" spans="1:8" s="5" customFormat="1" ht="34.5" customHeight="1">
      <c r="A38" s="4"/>
      <c r="B38" s="38" t="s">
        <v>137</v>
      </c>
      <c r="C38" s="9" t="s">
        <v>9</v>
      </c>
      <c r="D38" s="6" t="s">
        <v>26</v>
      </c>
      <c r="E38" s="6" t="s">
        <v>136</v>
      </c>
      <c r="F38" s="8">
        <v>10697.8</v>
      </c>
      <c r="G38" s="8">
        <v>4711.1</v>
      </c>
      <c r="H38" s="48">
        <f t="shared" si="1"/>
        <v>44.03802651012358</v>
      </c>
    </row>
    <row r="39" spans="1:8" s="5" customFormat="1" ht="27.75" customHeight="1">
      <c r="A39" s="4"/>
      <c r="B39" s="38" t="s">
        <v>123</v>
      </c>
      <c r="C39" s="9" t="s">
        <v>9</v>
      </c>
      <c r="D39" s="6" t="s">
        <v>26</v>
      </c>
      <c r="E39" s="6" t="s">
        <v>121</v>
      </c>
      <c r="F39" s="8">
        <f>F40</f>
        <v>2796</v>
      </c>
      <c r="G39" s="8">
        <f>G40</f>
        <v>946.7</v>
      </c>
      <c r="H39" s="48">
        <f t="shared" si="1"/>
        <v>33.859084406294706</v>
      </c>
    </row>
    <row r="40" spans="1:8" s="5" customFormat="1" ht="38.25" customHeight="1">
      <c r="A40" s="4"/>
      <c r="B40" s="38" t="s">
        <v>146</v>
      </c>
      <c r="C40" s="9" t="s">
        <v>9</v>
      </c>
      <c r="D40" s="6" t="s">
        <v>26</v>
      </c>
      <c r="E40" s="6" t="s">
        <v>144</v>
      </c>
      <c r="F40" s="8">
        <v>2796</v>
      </c>
      <c r="G40" s="8">
        <v>946.7</v>
      </c>
      <c r="H40" s="48">
        <f t="shared" si="1"/>
        <v>33.859084406294706</v>
      </c>
    </row>
    <row r="41" spans="1:8" s="5" customFormat="1" ht="16.5" customHeight="1">
      <c r="A41" s="4"/>
      <c r="B41" s="38" t="s">
        <v>124</v>
      </c>
      <c r="C41" s="9" t="s">
        <v>9</v>
      </c>
      <c r="D41" s="6" t="s">
        <v>26</v>
      </c>
      <c r="E41" s="6" t="s">
        <v>122</v>
      </c>
      <c r="F41" s="8">
        <f>F42</f>
        <v>51</v>
      </c>
      <c r="G41" s="8">
        <f>G42</f>
        <v>0</v>
      </c>
      <c r="H41" s="48">
        <f t="shared" si="1"/>
        <v>0</v>
      </c>
    </row>
    <row r="42" spans="1:8" s="5" customFormat="1" ht="27" customHeight="1">
      <c r="A42" s="4"/>
      <c r="B42" s="38" t="s">
        <v>147</v>
      </c>
      <c r="C42" s="9" t="s">
        <v>9</v>
      </c>
      <c r="D42" s="6" t="s">
        <v>26</v>
      </c>
      <c r="E42" s="6" t="s">
        <v>145</v>
      </c>
      <c r="F42" s="8">
        <v>51</v>
      </c>
      <c r="G42" s="8">
        <v>0</v>
      </c>
      <c r="H42" s="48">
        <f t="shared" si="1"/>
        <v>0</v>
      </c>
    </row>
    <row r="43" spans="1:8" s="5" customFormat="1" ht="23.25" customHeight="1">
      <c r="A43" s="4"/>
      <c r="B43" s="38"/>
      <c r="C43" s="9"/>
      <c r="D43" s="6"/>
      <c r="E43" s="6"/>
      <c r="F43" s="8"/>
      <c r="G43" s="8"/>
      <c r="H43" s="48"/>
    </row>
    <row r="44" spans="2:8" s="5" customFormat="1" ht="82.5" customHeight="1">
      <c r="B44" s="37" t="s">
        <v>48</v>
      </c>
      <c r="C44" s="9" t="s">
        <v>9</v>
      </c>
      <c r="D44" s="6" t="s">
        <v>105</v>
      </c>
      <c r="E44" s="6"/>
      <c r="F44" s="8">
        <f>F45</f>
        <v>5.3</v>
      </c>
      <c r="G44" s="8">
        <f>G45</f>
        <v>5.3</v>
      </c>
      <c r="H44" s="48">
        <f t="shared" si="1"/>
        <v>100</v>
      </c>
    </row>
    <row r="45" spans="2:8" s="5" customFormat="1" ht="26.25" customHeight="1">
      <c r="B45" s="38" t="s">
        <v>123</v>
      </c>
      <c r="C45" s="9" t="s">
        <v>9</v>
      </c>
      <c r="D45" s="6" t="s">
        <v>105</v>
      </c>
      <c r="E45" s="6" t="s">
        <v>121</v>
      </c>
      <c r="F45" s="8">
        <f>F46</f>
        <v>5.3</v>
      </c>
      <c r="G45" s="8">
        <f>G46</f>
        <v>5.3</v>
      </c>
      <c r="H45" s="48">
        <f t="shared" si="1"/>
        <v>100</v>
      </c>
    </row>
    <row r="46" spans="2:8" s="5" customFormat="1" ht="38.25" customHeight="1">
      <c r="B46" s="38" t="s">
        <v>146</v>
      </c>
      <c r="C46" s="9" t="s">
        <v>9</v>
      </c>
      <c r="D46" s="6" t="s">
        <v>105</v>
      </c>
      <c r="E46" s="6" t="s">
        <v>144</v>
      </c>
      <c r="F46" s="8">
        <v>5.3</v>
      </c>
      <c r="G46" s="8">
        <v>5.3</v>
      </c>
      <c r="H46" s="48">
        <f t="shared" si="1"/>
        <v>100</v>
      </c>
    </row>
    <row r="47" spans="2:8" s="5" customFormat="1" ht="21" customHeight="1">
      <c r="B47" s="38"/>
      <c r="C47" s="9"/>
      <c r="D47" s="6"/>
      <c r="E47" s="6"/>
      <c r="F47" s="8"/>
      <c r="G47" s="8"/>
      <c r="H47" s="48"/>
    </row>
    <row r="48" spans="2:8" s="5" customFormat="1" ht="26.25" customHeight="1">
      <c r="B48" s="52" t="s">
        <v>141</v>
      </c>
      <c r="C48" s="9" t="s">
        <v>104</v>
      </c>
      <c r="D48" s="6"/>
      <c r="E48" s="6"/>
      <c r="F48" s="21">
        <f>F49</f>
        <v>4000</v>
      </c>
      <c r="G48" s="21">
        <f>G49</f>
        <v>6.9</v>
      </c>
      <c r="H48" s="48">
        <f>G48/F48%</f>
        <v>0.17250000000000001</v>
      </c>
    </row>
    <row r="49" spans="2:8" s="5" customFormat="1" ht="42" customHeight="1">
      <c r="B49" s="39" t="s">
        <v>112</v>
      </c>
      <c r="C49" s="9" t="s">
        <v>104</v>
      </c>
      <c r="D49" s="6" t="s">
        <v>108</v>
      </c>
      <c r="E49" s="6"/>
      <c r="F49" s="21">
        <f>F50+F52</f>
        <v>4000</v>
      </c>
      <c r="G49" s="21">
        <f>G50+G52</f>
        <v>6.9</v>
      </c>
      <c r="H49" s="48">
        <f t="shared" si="1"/>
        <v>0.17250000000000001</v>
      </c>
    </row>
    <row r="50" spans="2:8" s="5" customFormat="1" ht="71.25" customHeight="1">
      <c r="B50" s="38" t="s">
        <v>118</v>
      </c>
      <c r="C50" s="9" t="s">
        <v>104</v>
      </c>
      <c r="D50" s="6" t="s">
        <v>108</v>
      </c>
      <c r="E50" s="6" t="s">
        <v>117</v>
      </c>
      <c r="F50" s="8">
        <f>F51</f>
        <v>1019</v>
      </c>
      <c r="G50" s="8">
        <f>G51</f>
        <v>0</v>
      </c>
      <c r="H50" s="48">
        <f t="shared" si="1"/>
        <v>0</v>
      </c>
    </row>
    <row r="51" spans="2:8" s="5" customFormat="1" ht="36.75" customHeight="1">
      <c r="B51" s="38" t="s">
        <v>137</v>
      </c>
      <c r="C51" s="9" t="s">
        <v>104</v>
      </c>
      <c r="D51" s="6" t="s">
        <v>108</v>
      </c>
      <c r="E51" s="6" t="s">
        <v>136</v>
      </c>
      <c r="F51" s="8">
        <v>1019</v>
      </c>
      <c r="G51" s="8">
        <v>0</v>
      </c>
      <c r="H51" s="48">
        <f t="shared" si="1"/>
        <v>0</v>
      </c>
    </row>
    <row r="52" spans="2:8" s="5" customFormat="1" ht="27" customHeight="1">
      <c r="B52" s="38" t="s">
        <v>123</v>
      </c>
      <c r="C52" s="9" t="s">
        <v>104</v>
      </c>
      <c r="D52" s="6" t="s">
        <v>108</v>
      </c>
      <c r="E52" s="6" t="s">
        <v>121</v>
      </c>
      <c r="F52" s="8">
        <f>F53</f>
        <v>2981</v>
      </c>
      <c r="G52" s="8">
        <f>G53</f>
        <v>6.9</v>
      </c>
      <c r="H52" s="48">
        <f t="shared" si="1"/>
        <v>0.23146595102314663</v>
      </c>
    </row>
    <row r="53" spans="2:8" s="5" customFormat="1" ht="40.5" customHeight="1">
      <c r="B53" s="38" t="s">
        <v>146</v>
      </c>
      <c r="C53" s="9" t="s">
        <v>104</v>
      </c>
      <c r="D53" s="6" t="s">
        <v>108</v>
      </c>
      <c r="E53" s="6" t="s">
        <v>144</v>
      </c>
      <c r="F53" s="8">
        <v>2981</v>
      </c>
      <c r="G53" s="8">
        <v>6.9</v>
      </c>
      <c r="H53" s="48">
        <f t="shared" si="1"/>
        <v>0.23146595102314663</v>
      </c>
    </row>
    <row r="54" spans="2:8" s="5" customFormat="1" ht="25.5" customHeight="1">
      <c r="B54" s="38"/>
      <c r="C54" s="9"/>
      <c r="D54" s="6"/>
      <c r="E54" s="6"/>
      <c r="F54" s="8"/>
      <c r="G54" s="8"/>
      <c r="H54" s="48"/>
    </row>
    <row r="55" spans="1:8" s="5" customFormat="1" ht="18.75" customHeight="1">
      <c r="A55" s="53"/>
      <c r="B55" s="41" t="s">
        <v>142</v>
      </c>
      <c r="C55" s="9" t="s">
        <v>38</v>
      </c>
      <c r="D55" s="6"/>
      <c r="E55" s="6"/>
      <c r="F55" s="21">
        <f aca="true" t="shared" si="2" ref="F55:G57">F56</f>
        <v>10</v>
      </c>
      <c r="G55" s="21">
        <f t="shared" si="2"/>
        <v>0</v>
      </c>
      <c r="H55" s="48">
        <f t="shared" si="1"/>
        <v>0</v>
      </c>
    </row>
    <row r="56" spans="1:8" s="5" customFormat="1" ht="24.75" customHeight="1">
      <c r="A56" s="53"/>
      <c r="B56" s="40" t="s">
        <v>35</v>
      </c>
      <c r="C56" s="9" t="s">
        <v>38</v>
      </c>
      <c r="D56" s="6" t="s">
        <v>33</v>
      </c>
      <c r="E56" s="6"/>
      <c r="F56" s="8">
        <f t="shared" si="2"/>
        <v>10</v>
      </c>
      <c r="G56" s="8">
        <f t="shared" si="2"/>
        <v>0</v>
      </c>
      <c r="H56" s="48">
        <f t="shared" si="1"/>
        <v>0</v>
      </c>
    </row>
    <row r="57" spans="1:8" s="5" customFormat="1" ht="14.25" customHeight="1">
      <c r="A57" s="53"/>
      <c r="B57" s="38" t="s">
        <v>124</v>
      </c>
      <c r="C57" s="9" t="s">
        <v>38</v>
      </c>
      <c r="D57" s="6" t="s">
        <v>33</v>
      </c>
      <c r="E57" s="6" t="s">
        <v>122</v>
      </c>
      <c r="F57" s="8">
        <f t="shared" si="2"/>
        <v>10</v>
      </c>
      <c r="G57" s="8">
        <f t="shared" si="2"/>
        <v>0</v>
      </c>
      <c r="H57" s="48">
        <f t="shared" si="1"/>
        <v>0</v>
      </c>
    </row>
    <row r="58" spans="1:8" s="5" customFormat="1" ht="14.25" customHeight="1">
      <c r="A58" s="53"/>
      <c r="B58" s="38" t="s">
        <v>147</v>
      </c>
      <c r="C58" s="9" t="s">
        <v>38</v>
      </c>
      <c r="D58" s="6" t="s">
        <v>33</v>
      </c>
      <c r="E58" s="6" t="s">
        <v>145</v>
      </c>
      <c r="F58" s="8">
        <v>10</v>
      </c>
      <c r="G58" s="8">
        <v>0</v>
      </c>
      <c r="H58" s="48">
        <f t="shared" si="1"/>
        <v>0</v>
      </c>
    </row>
    <row r="59" spans="1:8" s="5" customFormat="1" ht="14.25" customHeight="1">
      <c r="A59" s="53"/>
      <c r="B59" s="40"/>
      <c r="C59" s="9"/>
      <c r="D59" s="6"/>
      <c r="E59" s="6"/>
      <c r="F59" s="8"/>
      <c r="G59" s="8"/>
      <c r="H59" s="48"/>
    </row>
    <row r="60" spans="1:8" s="5" customFormat="1" ht="23.25" customHeight="1">
      <c r="A60" s="53"/>
      <c r="B60" s="41" t="s">
        <v>143</v>
      </c>
      <c r="C60" s="33" t="s">
        <v>39</v>
      </c>
      <c r="D60" s="33"/>
      <c r="E60" s="33"/>
      <c r="F60" s="21">
        <f>F62+F66+F74+F70+F78</f>
        <v>1122</v>
      </c>
      <c r="G60" s="21">
        <f>G62+G66+G74+G70+G78</f>
        <v>423.79999999999995</v>
      </c>
      <c r="H60" s="48">
        <f t="shared" si="1"/>
        <v>37.77183600713012</v>
      </c>
    </row>
    <row r="61" spans="1:8" s="5" customFormat="1" ht="20.25" customHeight="1">
      <c r="A61" s="53"/>
      <c r="B61" s="41"/>
      <c r="C61" s="33"/>
      <c r="D61" s="33"/>
      <c r="E61" s="33"/>
      <c r="F61" s="21"/>
      <c r="G61" s="21"/>
      <c r="H61" s="48"/>
    </row>
    <row r="62" spans="1:8" s="5" customFormat="1" ht="98.25" customHeight="1">
      <c r="A62" s="53"/>
      <c r="B62" s="41" t="s">
        <v>36</v>
      </c>
      <c r="C62" s="9" t="s">
        <v>39</v>
      </c>
      <c r="D62" s="6" t="s">
        <v>13</v>
      </c>
      <c r="E62" s="6"/>
      <c r="F62" s="21">
        <f>F63</f>
        <v>600</v>
      </c>
      <c r="G62" s="21">
        <f>G63</f>
        <v>318.7</v>
      </c>
      <c r="H62" s="48">
        <f t="shared" si="1"/>
        <v>53.11666666666667</v>
      </c>
    </row>
    <row r="63" spans="1:8" s="5" customFormat="1" ht="41.25" customHeight="1">
      <c r="A63" s="53"/>
      <c r="B63" s="38" t="s">
        <v>126</v>
      </c>
      <c r="C63" s="9" t="s">
        <v>39</v>
      </c>
      <c r="D63" s="6" t="s">
        <v>13</v>
      </c>
      <c r="E63" s="6" t="s">
        <v>125</v>
      </c>
      <c r="F63" s="8">
        <f>F64</f>
        <v>600</v>
      </c>
      <c r="G63" s="8">
        <f>G64</f>
        <v>318.7</v>
      </c>
      <c r="H63" s="48">
        <f t="shared" si="1"/>
        <v>53.11666666666667</v>
      </c>
    </row>
    <row r="64" spans="1:8" s="5" customFormat="1" ht="34.5" customHeight="1">
      <c r="A64" s="53"/>
      <c r="B64" s="38" t="s">
        <v>149</v>
      </c>
      <c r="C64" s="9" t="s">
        <v>39</v>
      </c>
      <c r="D64" s="6" t="s">
        <v>13</v>
      </c>
      <c r="E64" s="6" t="s">
        <v>148</v>
      </c>
      <c r="F64" s="8">
        <v>600</v>
      </c>
      <c r="G64" s="8">
        <v>318.7</v>
      </c>
      <c r="H64" s="48">
        <f t="shared" si="1"/>
        <v>53.11666666666667</v>
      </c>
    </row>
    <row r="65" spans="1:8" s="5" customFormat="1" ht="15.75" customHeight="1">
      <c r="A65" s="53"/>
      <c r="B65" s="38"/>
      <c r="C65" s="9"/>
      <c r="D65" s="6"/>
      <c r="E65" s="6"/>
      <c r="F65" s="8"/>
      <c r="G65" s="8"/>
      <c r="H65" s="48"/>
    </row>
    <row r="66" spans="1:8" s="5" customFormat="1" ht="57.75" customHeight="1">
      <c r="A66" s="53"/>
      <c r="B66" s="41" t="s">
        <v>70</v>
      </c>
      <c r="C66" s="9" t="s">
        <v>39</v>
      </c>
      <c r="D66" s="6" t="s">
        <v>78</v>
      </c>
      <c r="E66" s="6"/>
      <c r="F66" s="21">
        <f>F67</f>
        <v>72</v>
      </c>
      <c r="G66" s="21">
        <f>G67</f>
        <v>36</v>
      </c>
      <c r="H66" s="48">
        <f t="shared" si="1"/>
        <v>50</v>
      </c>
    </row>
    <row r="67" spans="1:8" s="5" customFormat="1" ht="13.5" customHeight="1">
      <c r="A67" s="53"/>
      <c r="B67" s="38" t="s">
        <v>124</v>
      </c>
      <c r="C67" s="9" t="s">
        <v>39</v>
      </c>
      <c r="D67" s="6" t="s">
        <v>78</v>
      </c>
      <c r="E67" s="6" t="s">
        <v>122</v>
      </c>
      <c r="F67" s="8">
        <f>F68</f>
        <v>72</v>
      </c>
      <c r="G67" s="8">
        <f>G68</f>
        <v>36</v>
      </c>
      <c r="H67" s="48">
        <f t="shared" si="1"/>
        <v>50</v>
      </c>
    </row>
    <row r="68" spans="1:8" s="5" customFormat="1" ht="24.75" customHeight="1">
      <c r="A68" s="53"/>
      <c r="B68" s="38" t="s">
        <v>147</v>
      </c>
      <c r="C68" s="9" t="s">
        <v>39</v>
      </c>
      <c r="D68" s="6" t="s">
        <v>78</v>
      </c>
      <c r="E68" s="6" t="s">
        <v>145</v>
      </c>
      <c r="F68" s="8">
        <v>72</v>
      </c>
      <c r="G68" s="8">
        <v>36</v>
      </c>
      <c r="H68" s="48">
        <f t="shared" si="1"/>
        <v>50</v>
      </c>
    </row>
    <row r="69" spans="1:8" s="5" customFormat="1" ht="13.5" customHeight="1">
      <c r="A69" s="53"/>
      <c r="B69" s="38"/>
      <c r="C69" s="9"/>
      <c r="D69" s="6"/>
      <c r="E69" s="6"/>
      <c r="F69" s="8"/>
      <c r="G69" s="8"/>
      <c r="H69" s="48"/>
    </row>
    <row r="70" spans="1:8" s="5" customFormat="1" ht="63.75" customHeight="1">
      <c r="A70" s="53"/>
      <c r="B70" s="41" t="s">
        <v>60</v>
      </c>
      <c r="C70" s="9" t="s">
        <v>39</v>
      </c>
      <c r="D70" s="6" t="s">
        <v>42</v>
      </c>
      <c r="E70" s="6"/>
      <c r="F70" s="24">
        <f>F71</f>
        <v>120</v>
      </c>
      <c r="G70" s="24">
        <f>G71</f>
        <v>0</v>
      </c>
      <c r="H70" s="48">
        <f t="shared" si="1"/>
        <v>0</v>
      </c>
    </row>
    <row r="71" spans="1:8" s="5" customFormat="1" ht="22.5" customHeight="1">
      <c r="A71" s="53"/>
      <c r="B71" s="38" t="s">
        <v>123</v>
      </c>
      <c r="C71" s="9" t="s">
        <v>39</v>
      </c>
      <c r="D71" s="6" t="s">
        <v>42</v>
      </c>
      <c r="E71" s="6" t="s">
        <v>121</v>
      </c>
      <c r="F71" s="11">
        <f>F72</f>
        <v>120</v>
      </c>
      <c r="G71" s="11">
        <f>G72</f>
        <v>0</v>
      </c>
      <c r="H71" s="48">
        <f t="shared" si="1"/>
        <v>0</v>
      </c>
    </row>
    <row r="72" spans="1:8" s="5" customFormat="1" ht="36" customHeight="1">
      <c r="A72" s="53"/>
      <c r="B72" s="38" t="s">
        <v>146</v>
      </c>
      <c r="C72" s="9" t="s">
        <v>39</v>
      </c>
      <c r="D72" s="6" t="s">
        <v>42</v>
      </c>
      <c r="E72" s="6" t="s">
        <v>144</v>
      </c>
      <c r="F72" s="11">
        <v>120</v>
      </c>
      <c r="G72" s="11">
        <v>0</v>
      </c>
      <c r="H72" s="48">
        <f t="shared" si="1"/>
        <v>0</v>
      </c>
    </row>
    <row r="73" spans="1:8" s="5" customFormat="1" ht="15" customHeight="1">
      <c r="A73" s="53"/>
      <c r="B73" s="38"/>
      <c r="C73" s="9"/>
      <c r="D73" s="6"/>
      <c r="E73" s="6"/>
      <c r="F73" s="24"/>
      <c r="G73" s="24"/>
      <c r="H73" s="48"/>
    </row>
    <row r="74" spans="1:8" s="5" customFormat="1" ht="62.25" customHeight="1">
      <c r="A74" s="53"/>
      <c r="B74" s="41" t="s">
        <v>56</v>
      </c>
      <c r="C74" s="9" t="s">
        <v>39</v>
      </c>
      <c r="D74" s="6" t="s">
        <v>31</v>
      </c>
      <c r="E74" s="6"/>
      <c r="F74" s="21">
        <f>F75</f>
        <v>100</v>
      </c>
      <c r="G74" s="21">
        <f>G75</f>
        <v>0</v>
      </c>
      <c r="H74" s="48">
        <f t="shared" si="1"/>
        <v>0</v>
      </c>
    </row>
    <row r="75" spans="1:8" s="5" customFormat="1" ht="23.25" customHeight="1">
      <c r="A75" s="53"/>
      <c r="B75" s="38" t="s">
        <v>123</v>
      </c>
      <c r="C75" s="9" t="s">
        <v>39</v>
      </c>
      <c r="D75" s="6" t="s">
        <v>31</v>
      </c>
      <c r="E75" s="6" t="s">
        <v>121</v>
      </c>
      <c r="F75" s="8">
        <f>F76</f>
        <v>100</v>
      </c>
      <c r="G75" s="8">
        <f>G76</f>
        <v>0</v>
      </c>
      <c r="H75" s="48">
        <f t="shared" si="1"/>
        <v>0</v>
      </c>
    </row>
    <row r="76" spans="1:8" s="5" customFormat="1" ht="39.75" customHeight="1">
      <c r="A76" s="53"/>
      <c r="B76" s="38" t="s">
        <v>146</v>
      </c>
      <c r="C76" s="9" t="s">
        <v>39</v>
      </c>
      <c r="D76" s="6" t="s">
        <v>31</v>
      </c>
      <c r="E76" s="6" t="s">
        <v>144</v>
      </c>
      <c r="F76" s="8">
        <v>100</v>
      </c>
      <c r="G76" s="8">
        <v>0</v>
      </c>
      <c r="H76" s="48">
        <f aca="true" t="shared" si="3" ref="H76:H139">G76/F76%</f>
        <v>0</v>
      </c>
    </row>
    <row r="77" spans="1:8" s="5" customFormat="1" ht="21.75" customHeight="1">
      <c r="A77" s="53"/>
      <c r="B77" s="38"/>
      <c r="C77" s="9"/>
      <c r="D77" s="6"/>
      <c r="E77" s="6"/>
      <c r="F77" s="21"/>
      <c r="G77" s="21"/>
      <c r="H77" s="48"/>
    </row>
    <row r="78" spans="1:8" s="5" customFormat="1" ht="72.75" customHeight="1">
      <c r="A78" s="53"/>
      <c r="B78" s="41" t="s">
        <v>49</v>
      </c>
      <c r="C78" s="9" t="s">
        <v>39</v>
      </c>
      <c r="D78" s="6" t="s">
        <v>34</v>
      </c>
      <c r="E78" s="6"/>
      <c r="F78" s="21">
        <f>F79</f>
        <v>230</v>
      </c>
      <c r="G78" s="21">
        <f>G79</f>
        <v>69.1</v>
      </c>
      <c r="H78" s="48">
        <f t="shared" si="3"/>
        <v>30.043478260869566</v>
      </c>
    </row>
    <row r="79" spans="1:8" s="5" customFormat="1" ht="27.75" customHeight="1">
      <c r="A79" s="53"/>
      <c r="B79" s="38" t="s">
        <v>123</v>
      </c>
      <c r="C79" s="9" t="s">
        <v>39</v>
      </c>
      <c r="D79" s="6" t="s">
        <v>34</v>
      </c>
      <c r="E79" s="6" t="s">
        <v>121</v>
      </c>
      <c r="F79" s="8">
        <f>F80</f>
        <v>230</v>
      </c>
      <c r="G79" s="8">
        <f>G80</f>
        <v>69.1</v>
      </c>
      <c r="H79" s="48">
        <f t="shared" si="3"/>
        <v>30.043478260869566</v>
      </c>
    </row>
    <row r="80" spans="1:8" s="5" customFormat="1" ht="37.5" customHeight="1">
      <c r="A80" s="53"/>
      <c r="B80" s="38" t="s">
        <v>146</v>
      </c>
      <c r="C80" s="9" t="s">
        <v>39</v>
      </c>
      <c r="D80" s="6" t="s">
        <v>34</v>
      </c>
      <c r="E80" s="6" t="s">
        <v>144</v>
      </c>
      <c r="F80" s="8">
        <v>230</v>
      </c>
      <c r="G80" s="8">
        <v>69.1</v>
      </c>
      <c r="H80" s="48">
        <f t="shared" si="3"/>
        <v>30.043478260869566</v>
      </c>
    </row>
    <row r="81" spans="1:8" s="5" customFormat="1" ht="23.25" customHeight="1">
      <c r="A81" s="53"/>
      <c r="B81" s="38"/>
      <c r="C81" s="9"/>
      <c r="D81" s="6"/>
      <c r="E81" s="6"/>
      <c r="F81" s="21"/>
      <c r="G81" s="21"/>
      <c r="H81" s="48"/>
    </row>
    <row r="82" spans="1:8" s="14" customFormat="1" ht="57" customHeight="1">
      <c r="A82" s="54"/>
      <c r="B82" s="42" t="s">
        <v>128</v>
      </c>
      <c r="C82" s="9" t="s">
        <v>23</v>
      </c>
      <c r="D82" s="22"/>
      <c r="E82" s="22"/>
      <c r="F82" s="21">
        <f aca="true" t="shared" si="4" ref="F82:G85">F83</f>
        <v>450</v>
      </c>
      <c r="G82" s="21">
        <f t="shared" si="4"/>
        <v>50.8</v>
      </c>
      <c r="H82" s="48">
        <f t="shared" si="3"/>
        <v>11.288888888888888</v>
      </c>
    </row>
    <row r="83" spans="1:8" s="14" customFormat="1" ht="50.25" customHeight="1">
      <c r="A83" s="54"/>
      <c r="B83" s="41" t="s">
        <v>64</v>
      </c>
      <c r="C83" s="9" t="s">
        <v>6</v>
      </c>
      <c r="D83" s="22"/>
      <c r="E83" s="22"/>
      <c r="F83" s="21">
        <f t="shared" si="4"/>
        <v>450</v>
      </c>
      <c r="G83" s="21">
        <f t="shared" si="4"/>
        <v>50.8</v>
      </c>
      <c r="H83" s="48">
        <f t="shared" si="3"/>
        <v>11.288888888888888</v>
      </c>
    </row>
    <row r="84" spans="1:8" s="5" customFormat="1" ht="60.75" customHeight="1">
      <c r="A84" s="53"/>
      <c r="B84" s="40" t="s">
        <v>50</v>
      </c>
      <c r="C84" s="9" t="s">
        <v>6</v>
      </c>
      <c r="D84" s="6" t="s">
        <v>25</v>
      </c>
      <c r="E84" s="6"/>
      <c r="F84" s="11">
        <f t="shared" si="4"/>
        <v>450</v>
      </c>
      <c r="G84" s="11">
        <f t="shared" si="4"/>
        <v>50.8</v>
      </c>
      <c r="H84" s="48">
        <f t="shared" si="3"/>
        <v>11.288888888888888</v>
      </c>
    </row>
    <row r="85" spans="1:8" s="5" customFormat="1" ht="25.5" customHeight="1">
      <c r="A85" s="53"/>
      <c r="B85" s="38" t="s">
        <v>123</v>
      </c>
      <c r="C85" s="9" t="s">
        <v>6</v>
      </c>
      <c r="D85" s="6" t="s">
        <v>25</v>
      </c>
      <c r="E85" s="6" t="s">
        <v>121</v>
      </c>
      <c r="F85" s="11">
        <f t="shared" si="4"/>
        <v>450</v>
      </c>
      <c r="G85" s="11">
        <f t="shared" si="4"/>
        <v>50.8</v>
      </c>
      <c r="H85" s="48">
        <f t="shared" si="3"/>
        <v>11.288888888888888</v>
      </c>
    </row>
    <row r="86" spans="1:8" s="5" customFormat="1" ht="40.5" customHeight="1">
      <c r="A86" s="53"/>
      <c r="B86" s="38" t="s">
        <v>146</v>
      </c>
      <c r="C86" s="9" t="s">
        <v>6</v>
      </c>
      <c r="D86" s="6" t="s">
        <v>25</v>
      </c>
      <c r="E86" s="6" t="s">
        <v>144</v>
      </c>
      <c r="F86" s="11">
        <v>450</v>
      </c>
      <c r="G86" s="11">
        <v>50.8</v>
      </c>
      <c r="H86" s="48">
        <f t="shared" si="3"/>
        <v>11.288888888888888</v>
      </c>
    </row>
    <row r="87" spans="1:8" s="5" customFormat="1" ht="18.75" customHeight="1">
      <c r="A87" s="53"/>
      <c r="B87" s="38"/>
      <c r="C87" s="9"/>
      <c r="D87" s="6"/>
      <c r="E87" s="6"/>
      <c r="F87" s="11"/>
      <c r="G87" s="11"/>
      <c r="H87" s="48"/>
    </row>
    <row r="88" spans="1:8" s="5" customFormat="1" ht="29.25" customHeight="1">
      <c r="A88" s="53"/>
      <c r="B88" s="42" t="s">
        <v>129</v>
      </c>
      <c r="C88" s="9" t="s">
        <v>71</v>
      </c>
      <c r="D88" s="6"/>
      <c r="E88" s="6"/>
      <c r="F88" s="21">
        <f>F89+F97</f>
        <v>450</v>
      </c>
      <c r="G88" s="21">
        <f>G89+G97</f>
        <v>7.1</v>
      </c>
      <c r="H88" s="48">
        <f t="shared" si="3"/>
        <v>1.5777777777777777</v>
      </c>
    </row>
    <row r="89" spans="1:8" s="5" customFormat="1" ht="15.75" customHeight="1">
      <c r="A89" s="53"/>
      <c r="B89" s="41" t="s">
        <v>73</v>
      </c>
      <c r="C89" s="9" t="s">
        <v>72</v>
      </c>
      <c r="D89" s="6"/>
      <c r="E89" s="6"/>
      <c r="F89" s="21">
        <f>F90+F93</f>
        <v>400</v>
      </c>
      <c r="G89" s="21">
        <f>G90+G93</f>
        <v>0</v>
      </c>
      <c r="H89" s="48">
        <f t="shared" si="3"/>
        <v>0</v>
      </c>
    </row>
    <row r="90" spans="1:8" s="5" customFormat="1" ht="60" customHeight="1">
      <c r="A90" s="53"/>
      <c r="B90" s="41" t="s">
        <v>82</v>
      </c>
      <c r="C90" s="9" t="s">
        <v>72</v>
      </c>
      <c r="D90" s="6" t="s">
        <v>79</v>
      </c>
      <c r="E90" s="6"/>
      <c r="F90" s="8">
        <f>F91</f>
        <v>200</v>
      </c>
      <c r="G90" s="8">
        <f>G91</f>
        <v>0</v>
      </c>
      <c r="H90" s="48">
        <f t="shared" si="3"/>
        <v>0</v>
      </c>
    </row>
    <row r="91" spans="1:8" s="5" customFormat="1" ht="17.25" customHeight="1">
      <c r="A91" s="53"/>
      <c r="B91" s="40" t="s">
        <v>124</v>
      </c>
      <c r="C91" s="9" t="s">
        <v>72</v>
      </c>
      <c r="D91" s="6" t="s">
        <v>79</v>
      </c>
      <c r="E91" s="6" t="s">
        <v>122</v>
      </c>
      <c r="F91" s="8">
        <f>F92</f>
        <v>200</v>
      </c>
      <c r="G91" s="8">
        <f>G92</f>
        <v>0</v>
      </c>
      <c r="H91" s="48">
        <f t="shared" si="3"/>
        <v>0</v>
      </c>
    </row>
    <row r="92" spans="1:8" s="5" customFormat="1" ht="52.5" customHeight="1">
      <c r="A92" s="53"/>
      <c r="B92" s="40" t="s">
        <v>151</v>
      </c>
      <c r="C92" s="9" t="s">
        <v>72</v>
      </c>
      <c r="D92" s="6" t="s">
        <v>79</v>
      </c>
      <c r="E92" s="6" t="s">
        <v>150</v>
      </c>
      <c r="F92" s="8">
        <v>200</v>
      </c>
      <c r="G92" s="8">
        <v>0</v>
      </c>
      <c r="H92" s="48">
        <f t="shared" si="3"/>
        <v>0</v>
      </c>
    </row>
    <row r="93" spans="1:8" s="5" customFormat="1" ht="49.5" customHeight="1">
      <c r="A93" s="53"/>
      <c r="B93" s="41" t="s">
        <v>81</v>
      </c>
      <c r="C93" s="9" t="s">
        <v>72</v>
      </c>
      <c r="D93" s="6" t="s">
        <v>80</v>
      </c>
      <c r="E93" s="6"/>
      <c r="F93" s="8">
        <f>F94</f>
        <v>200</v>
      </c>
      <c r="G93" s="8">
        <f>G94</f>
        <v>0</v>
      </c>
      <c r="H93" s="48">
        <f t="shared" si="3"/>
        <v>0</v>
      </c>
    </row>
    <row r="94" spans="1:8" s="5" customFormat="1" ht="18" customHeight="1">
      <c r="A94" s="53"/>
      <c r="B94" s="40" t="s">
        <v>124</v>
      </c>
      <c r="C94" s="9" t="s">
        <v>72</v>
      </c>
      <c r="D94" s="6" t="s">
        <v>80</v>
      </c>
      <c r="E94" s="6" t="s">
        <v>122</v>
      </c>
      <c r="F94" s="8">
        <f>F95</f>
        <v>200</v>
      </c>
      <c r="G94" s="8">
        <f>G95</f>
        <v>0</v>
      </c>
      <c r="H94" s="48">
        <f t="shared" si="3"/>
        <v>0</v>
      </c>
    </row>
    <row r="95" spans="1:8" s="5" customFormat="1" ht="49.5" customHeight="1">
      <c r="A95" s="53"/>
      <c r="B95" s="40" t="s">
        <v>151</v>
      </c>
      <c r="C95" s="9" t="s">
        <v>72</v>
      </c>
      <c r="D95" s="6" t="s">
        <v>80</v>
      </c>
      <c r="E95" s="6" t="s">
        <v>150</v>
      </c>
      <c r="F95" s="8">
        <v>200</v>
      </c>
      <c r="G95" s="8">
        <v>0</v>
      </c>
      <c r="H95" s="48">
        <f t="shared" si="3"/>
        <v>0</v>
      </c>
    </row>
    <row r="96" spans="1:8" s="5" customFormat="1" ht="13.5" customHeight="1">
      <c r="A96" s="53"/>
      <c r="B96" s="40"/>
      <c r="C96" s="9"/>
      <c r="D96" s="6"/>
      <c r="E96" s="6"/>
      <c r="F96" s="8"/>
      <c r="G96" s="8"/>
      <c r="H96" s="48"/>
    </row>
    <row r="97" spans="1:8" s="5" customFormat="1" ht="15" customHeight="1">
      <c r="A97" s="53"/>
      <c r="B97" s="41" t="s">
        <v>89</v>
      </c>
      <c r="C97" s="9" t="s">
        <v>90</v>
      </c>
      <c r="D97" s="6"/>
      <c r="E97" s="6"/>
      <c r="F97" s="21">
        <f aca="true" t="shared" si="5" ref="F97:G99">F98</f>
        <v>50</v>
      </c>
      <c r="G97" s="21">
        <f t="shared" si="5"/>
        <v>7.1</v>
      </c>
      <c r="H97" s="48">
        <f t="shared" si="3"/>
        <v>14.2</v>
      </c>
    </row>
    <row r="98" spans="1:8" s="5" customFormat="1" ht="37.5" customHeight="1">
      <c r="A98" s="53"/>
      <c r="B98" s="40" t="s">
        <v>91</v>
      </c>
      <c r="C98" s="9" t="s">
        <v>90</v>
      </c>
      <c r="D98" s="6" t="s">
        <v>92</v>
      </c>
      <c r="E98" s="6"/>
      <c r="F98" s="8">
        <f t="shared" si="5"/>
        <v>50</v>
      </c>
      <c r="G98" s="8">
        <f t="shared" si="5"/>
        <v>7.1</v>
      </c>
      <c r="H98" s="48">
        <f t="shared" si="3"/>
        <v>14.2</v>
      </c>
    </row>
    <row r="99" spans="1:8" s="5" customFormat="1" ht="25.5" customHeight="1">
      <c r="A99" s="53"/>
      <c r="B99" s="38" t="s">
        <v>123</v>
      </c>
      <c r="C99" s="9" t="s">
        <v>90</v>
      </c>
      <c r="D99" s="6" t="s">
        <v>92</v>
      </c>
      <c r="E99" s="6" t="s">
        <v>121</v>
      </c>
      <c r="F99" s="8">
        <f t="shared" si="5"/>
        <v>50</v>
      </c>
      <c r="G99" s="8">
        <f t="shared" si="5"/>
        <v>7.1</v>
      </c>
      <c r="H99" s="48">
        <f t="shared" si="3"/>
        <v>14.2</v>
      </c>
    </row>
    <row r="100" spans="1:8" s="5" customFormat="1" ht="36" customHeight="1">
      <c r="A100" s="53"/>
      <c r="B100" s="38" t="s">
        <v>146</v>
      </c>
      <c r="C100" s="9" t="s">
        <v>90</v>
      </c>
      <c r="D100" s="6" t="s">
        <v>92</v>
      </c>
      <c r="E100" s="6" t="s">
        <v>144</v>
      </c>
      <c r="F100" s="8">
        <v>50</v>
      </c>
      <c r="G100" s="8">
        <v>7.1</v>
      </c>
      <c r="H100" s="48">
        <f t="shared" si="3"/>
        <v>14.2</v>
      </c>
    </row>
    <row r="101" spans="1:8" s="5" customFormat="1" ht="20.25" customHeight="1">
      <c r="A101" s="53"/>
      <c r="B101" s="38"/>
      <c r="C101" s="9"/>
      <c r="D101" s="6"/>
      <c r="E101" s="6"/>
      <c r="F101" s="8"/>
      <c r="G101" s="8"/>
      <c r="H101" s="48"/>
    </row>
    <row r="102" spans="1:8" s="15" customFormat="1" ht="45.75" customHeight="1">
      <c r="A102" s="55"/>
      <c r="B102" s="56" t="s">
        <v>130</v>
      </c>
      <c r="C102" s="9" t="s">
        <v>19</v>
      </c>
      <c r="D102" s="57"/>
      <c r="E102" s="57"/>
      <c r="F102" s="58">
        <f>F103</f>
        <v>47651.7</v>
      </c>
      <c r="G102" s="58">
        <f>G103</f>
        <v>6269.5</v>
      </c>
      <c r="H102" s="48">
        <f t="shared" si="3"/>
        <v>13.15692829426862</v>
      </c>
    </row>
    <row r="103" spans="1:8" s="15" customFormat="1" ht="16.5" customHeight="1">
      <c r="A103" s="55"/>
      <c r="B103" s="56" t="s">
        <v>65</v>
      </c>
      <c r="C103" s="9" t="s">
        <v>14</v>
      </c>
      <c r="D103" s="57"/>
      <c r="E103" s="57"/>
      <c r="F103" s="58">
        <f>F104+F108+F112+F116+F120+F124+F128</f>
        <v>47651.7</v>
      </c>
      <c r="G103" s="58">
        <f>G104+G108+G112+G116+G120+G124+G128</f>
        <v>6269.5</v>
      </c>
      <c r="H103" s="48">
        <f t="shared" si="3"/>
        <v>13.15692829426862</v>
      </c>
    </row>
    <row r="104" spans="1:8" s="15" customFormat="1" ht="79.5" customHeight="1">
      <c r="A104" s="55"/>
      <c r="B104" s="59" t="s">
        <v>51</v>
      </c>
      <c r="C104" s="9" t="s">
        <v>14</v>
      </c>
      <c r="D104" s="6" t="s">
        <v>20</v>
      </c>
      <c r="E104" s="6"/>
      <c r="F104" s="24">
        <f>F105</f>
        <v>8967.5</v>
      </c>
      <c r="G104" s="24">
        <f>G105</f>
        <v>3871.6</v>
      </c>
      <c r="H104" s="48">
        <f t="shared" si="3"/>
        <v>43.173682743239475</v>
      </c>
    </row>
    <row r="105" spans="1:8" s="15" customFormat="1" ht="27" customHeight="1">
      <c r="A105" s="55"/>
      <c r="B105" s="38" t="s">
        <v>123</v>
      </c>
      <c r="C105" s="9" t="s">
        <v>14</v>
      </c>
      <c r="D105" s="6" t="s">
        <v>20</v>
      </c>
      <c r="E105" s="6" t="s">
        <v>121</v>
      </c>
      <c r="F105" s="11">
        <f>F106</f>
        <v>8967.5</v>
      </c>
      <c r="G105" s="11">
        <f>G106</f>
        <v>3871.6</v>
      </c>
      <c r="H105" s="48">
        <f t="shared" si="3"/>
        <v>43.173682743239475</v>
      </c>
    </row>
    <row r="106" spans="1:8" s="15" customFormat="1" ht="36" customHeight="1">
      <c r="A106" s="55"/>
      <c r="B106" s="38" t="s">
        <v>146</v>
      </c>
      <c r="C106" s="9" t="s">
        <v>14</v>
      </c>
      <c r="D106" s="6" t="s">
        <v>20</v>
      </c>
      <c r="E106" s="6" t="s">
        <v>144</v>
      </c>
      <c r="F106" s="11">
        <v>8967.5</v>
      </c>
      <c r="G106" s="11">
        <v>3871.6</v>
      </c>
      <c r="H106" s="48">
        <f t="shared" si="3"/>
        <v>43.173682743239475</v>
      </c>
    </row>
    <row r="107" spans="1:8" s="15" customFormat="1" ht="18" customHeight="1">
      <c r="A107" s="55"/>
      <c r="B107" s="40"/>
      <c r="C107" s="9"/>
      <c r="D107" s="6"/>
      <c r="E107" s="6"/>
      <c r="F107" s="11"/>
      <c r="G107" s="11"/>
      <c r="H107" s="48"/>
    </row>
    <row r="108" spans="1:8" s="5" customFormat="1" ht="38.25" customHeight="1">
      <c r="A108" s="60"/>
      <c r="B108" s="61" t="s">
        <v>52</v>
      </c>
      <c r="C108" s="9" t="s">
        <v>14</v>
      </c>
      <c r="D108" s="9" t="s">
        <v>17</v>
      </c>
      <c r="E108" s="33"/>
      <c r="F108" s="24">
        <f>F109</f>
        <v>1500</v>
      </c>
      <c r="G108" s="24">
        <f>G109</f>
        <v>0</v>
      </c>
      <c r="H108" s="48">
        <f t="shared" si="3"/>
        <v>0</v>
      </c>
    </row>
    <row r="109" spans="1:8" s="5" customFormat="1" ht="26.25" customHeight="1">
      <c r="A109" s="60"/>
      <c r="B109" s="38" t="s">
        <v>123</v>
      </c>
      <c r="C109" s="9" t="s">
        <v>14</v>
      </c>
      <c r="D109" s="9" t="s">
        <v>17</v>
      </c>
      <c r="E109" s="9" t="s">
        <v>121</v>
      </c>
      <c r="F109" s="11">
        <f>F110</f>
        <v>1500</v>
      </c>
      <c r="G109" s="11">
        <f>G110</f>
        <v>0</v>
      </c>
      <c r="H109" s="48">
        <f t="shared" si="3"/>
        <v>0</v>
      </c>
    </row>
    <row r="110" spans="1:8" s="5" customFormat="1" ht="37.5" customHeight="1">
      <c r="A110" s="60"/>
      <c r="B110" s="38" t="s">
        <v>146</v>
      </c>
      <c r="C110" s="9" t="s">
        <v>14</v>
      </c>
      <c r="D110" s="9" t="s">
        <v>17</v>
      </c>
      <c r="E110" s="9" t="s">
        <v>144</v>
      </c>
      <c r="F110" s="11">
        <v>1500</v>
      </c>
      <c r="G110" s="11">
        <v>0</v>
      </c>
      <c r="H110" s="48">
        <f t="shared" si="3"/>
        <v>0</v>
      </c>
    </row>
    <row r="111" spans="1:8" s="5" customFormat="1" ht="23.25" customHeight="1">
      <c r="A111" s="60"/>
      <c r="B111" s="41"/>
      <c r="C111" s="9"/>
      <c r="D111" s="6"/>
      <c r="E111" s="6"/>
      <c r="F111" s="11"/>
      <c r="G111" s="11"/>
      <c r="H111" s="48"/>
    </row>
    <row r="112" spans="1:8" s="5" customFormat="1" ht="89.25">
      <c r="A112" s="60"/>
      <c r="B112" s="61" t="s">
        <v>53</v>
      </c>
      <c r="C112" s="9" t="s">
        <v>14</v>
      </c>
      <c r="D112" s="6" t="s">
        <v>18</v>
      </c>
      <c r="E112" s="6"/>
      <c r="F112" s="24">
        <f>F113</f>
        <v>1000</v>
      </c>
      <c r="G112" s="24">
        <f>G113</f>
        <v>0</v>
      </c>
      <c r="H112" s="48">
        <f t="shared" si="3"/>
        <v>0</v>
      </c>
    </row>
    <row r="113" spans="1:8" s="5" customFormat="1" ht="36">
      <c r="A113" s="60"/>
      <c r="B113" s="38" t="s">
        <v>123</v>
      </c>
      <c r="C113" s="9" t="s">
        <v>14</v>
      </c>
      <c r="D113" s="6" t="s">
        <v>18</v>
      </c>
      <c r="E113" s="6" t="s">
        <v>121</v>
      </c>
      <c r="F113" s="11">
        <f>F114</f>
        <v>1000</v>
      </c>
      <c r="G113" s="11">
        <f>G114</f>
        <v>0</v>
      </c>
      <c r="H113" s="48">
        <f t="shared" si="3"/>
        <v>0</v>
      </c>
    </row>
    <row r="114" spans="1:8" s="5" customFormat="1" ht="36.75" customHeight="1">
      <c r="A114" s="60"/>
      <c r="B114" s="38" t="s">
        <v>146</v>
      </c>
      <c r="C114" s="9" t="s">
        <v>14</v>
      </c>
      <c r="D114" s="6" t="s">
        <v>18</v>
      </c>
      <c r="E114" s="6" t="s">
        <v>144</v>
      </c>
      <c r="F114" s="11">
        <v>1000</v>
      </c>
      <c r="G114" s="11">
        <v>0</v>
      </c>
      <c r="H114" s="48">
        <f t="shared" si="3"/>
        <v>0</v>
      </c>
    </row>
    <row r="115" spans="1:8" s="5" customFormat="1" ht="12.75">
      <c r="A115" s="60"/>
      <c r="B115" s="40"/>
      <c r="C115" s="9"/>
      <c r="D115" s="6"/>
      <c r="E115" s="6"/>
      <c r="F115" s="11"/>
      <c r="G115" s="11"/>
      <c r="H115" s="48"/>
    </row>
    <row r="116" spans="1:8" s="5" customFormat="1" ht="68.25" customHeight="1">
      <c r="A116" s="60"/>
      <c r="B116" s="59" t="s">
        <v>83</v>
      </c>
      <c r="C116" s="9" t="s">
        <v>14</v>
      </c>
      <c r="D116" s="6" t="s">
        <v>32</v>
      </c>
      <c r="E116" s="6"/>
      <c r="F116" s="24">
        <f>F117</f>
        <v>33184.2</v>
      </c>
      <c r="G116" s="24">
        <f>G117</f>
        <v>1334.7</v>
      </c>
      <c r="H116" s="48">
        <f t="shared" si="3"/>
        <v>4.022094852369501</v>
      </c>
    </row>
    <row r="117" spans="1:8" s="5" customFormat="1" ht="29.25" customHeight="1">
      <c r="A117" s="60"/>
      <c r="B117" s="38" t="s">
        <v>123</v>
      </c>
      <c r="C117" s="9" t="s">
        <v>14</v>
      </c>
      <c r="D117" s="6" t="s">
        <v>32</v>
      </c>
      <c r="E117" s="6" t="s">
        <v>121</v>
      </c>
      <c r="F117" s="11">
        <f>F118</f>
        <v>33184.2</v>
      </c>
      <c r="G117" s="11">
        <f>G118</f>
        <v>1334.7</v>
      </c>
      <c r="H117" s="48">
        <f t="shared" si="3"/>
        <v>4.022094852369501</v>
      </c>
    </row>
    <row r="118" spans="1:8" s="5" customFormat="1" ht="38.25" customHeight="1">
      <c r="A118" s="60"/>
      <c r="B118" s="38" t="s">
        <v>146</v>
      </c>
      <c r="C118" s="9" t="s">
        <v>14</v>
      </c>
      <c r="D118" s="6" t="s">
        <v>32</v>
      </c>
      <c r="E118" s="6" t="s">
        <v>144</v>
      </c>
      <c r="F118" s="11">
        <v>33184.2</v>
      </c>
      <c r="G118" s="11">
        <v>1334.7</v>
      </c>
      <c r="H118" s="48">
        <f t="shared" si="3"/>
        <v>4.022094852369501</v>
      </c>
    </row>
    <row r="119" spans="1:8" s="5" customFormat="1" ht="22.5" customHeight="1">
      <c r="A119" s="60"/>
      <c r="B119" s="38"/>
      <c r="C119" s="9"/>
      <c r="D119" s="6"/>
      <c r="E119" s="6"/>
      <c r="F119" s="11"/>
      <c r="G119" s="11"/>
      <c r="H119" s="48"/>
    </row>
    <row r="120" spans="1:8" s="15" customFormat="1" ht="51.75" customHeight="1">
      <c r="A120" s="55"/>
      <c r="B120" s="61" t="s">
        <v>54</v>
      </c>
      <c r="C120" s="9" t="s">
        <v>14</v>
      </c>
      <c r="D120" s="6" t="s">
        <v>76</v>
      </c>
      <c r="E120" s="6"/>
      <c r="F120" s="24">
        <f>F121</f>
        <v>500</v>
      </c>
      <c r="G120" s="24">
        <f>G121</f>
        <v>11.2</v>
      </c>
      <c r="H120" s="48">
        <f t="shared" si="3"/>
        <v>2.2399999999999998</v>
      </c>
    </row>
    <row r="121" spans="1:8" s="15" customFormat="1" ht="25.5" customHeight="1">
      <c r="A121" s="55"/>
      <c r="B121" s="38" t="s">
        <v>123</v>
      </c>
      <c r="C121" s="9" t="s">
        <v>14</v>
      </c>
      <c r="D121" s="6" t="s">
        <v>76</v>
      </c>
      <c r="E121" s="6" t="s">
        <v>121</v>
      </c>
      <c r="F121" s="11">
        <f>F122</f>
        <v>500</v>
      </c>
      <c r="G121" s="11">
        <f>G122</f>
        <v>11.2</v>
      </c>
      <c r="H121" s="48">
        <f t="shared" si="3"/>
        <v>2.2399999999999998</v>
      </c>
    </row>
    <row r="122" spans="1:8" s="15" customFormat="1" ht="35.25" customHeight="1">
      <c r="A122" s="55"/>
      <c r="B122" s="38" t="s">
        <v>146</v>
      </c>
      <c r="C122" s="9" t="s">
        <v>14</v>
      </c>
      <c r="D122" s="6" t="s">
        <v>76</v>
      </c>
      <c r="E122" s="6" t="s">
        <v>144</v>
      </c>
      <c r="F122" s="11">
        <v>500</v>
      </c>
      <c r="G122" s="11">
        <v>11.2</v>
      </c>
      <c r="H122" s="48">
        <f t="shared" si="3"/>
        <v>2.2399999999999998</v>
      </c>
    </row>
    <row r="123" spans="1:8" s="15" customFormat="1" ht="25.5" customHeight="1">
      <c r="A123" s="55"/>
      <c r="B123" s="38"/>
      <c r="C123" s="9"/>
      <c r="D123" s="6"/>
      <c r="E123" s="6"/>
      <c r="F123" s="11"/>
      <c r="G123" s="11"/>
      <c r="H123" s="48"/>
    </row>
    <row r="124" spans="1:8" s="5" customFormat="1" ht="138" customHeight="1">
      <c r="A124" s="60"/>
      <c r="B124" s="59" t="s">
        <v>55</v>
      </c>
      <c r="C124" s="9" t="s">
        <v>14</v>
      </c>
      <c r="D124" s="6" t="s">
        <v>30</v>
      </c>
      <c r="E124" s="6"/>
      <c r="F124" s="24">
        <f>F125</f>
        <v>2000</v>
      </c>
      <c r="G124" s="24">
        <f>G125</f>
        <v>1052</v>
      </c>
      <c r="H124" s="48">
        <f t="shared" si="3"/>
        <v>52.6</v>
      </c>
    </row>
    <row r="125" spans="1:8" s="5" customFormat="1" ht="25.5" customHeight="1">
      <c r="A125" s="60"/>
      <c r="B125" s="38" t="s">
        <v>123</v>
      </c>
      <c r="C125" s="9" t="s">
        <v>14</v>
      </c>
      <c r="D125" s="6" t="s">
        <v>30</v>
      </c>
      <c r="E125" s="6" t="s">
        <v>121</v>
      </c>
      <c r="F125" s="11">
        <f>F126</f>
        <v>2000</v>
      </c>
      <c r="G125" s="11">
        <f>G126</f>
        <v>1052</v>
      </c>
      <c r="H125" s="48">
        <f t="shared" si="3"/>
        <v>52.6</v>
      </c>
    </row>
    <row r="126" spans="1:8" s="5" customFormat="1" ht="35.25" customHeight="1">
      <c r="A126" s="60"/>
      <c r="B126" s="38" t="s">
        <v>146</v>
      </c>
      <c r="C126" s="9" t="s">
        <v>14</v>
      </c>
      <c r="D126" s="6" t="s">
        <v>30</v>
      </c>
      <c r="E126" s="6" t="s">
        <v>144</v>
      </c>
      <c r="F126" s="11">
        <v>2000</v>
      </c>
      <c r="G126" s="11">
        <v>1052</v>
      </c>
      <c r="H126" s="48">
        <f t="shared" si="3"/>
        <v>52.6</v>
      </c>
    </row>
    <row r="127" spans="1:8" s="5" customFormat="1" ht="21" customHeight="1">
      <c r="A127" s="60"/>
      <c r="B127" s="40"/>
      <c r="C127" s="9"/>
      <c r="D127" s="6"/>
      <c r="E127" s="6"/>
      <c r="F127" s="10"/>
      <c r="G127" s="10"/>
      <c r="H127" s="48"/>
    </row>
    <row r="128" spans="1:8" s="5" customFormat="1" ht="59.25" customHeight="1">
      <c r="A128" s="60"/>
      <c r="B128" s="41" t="s">
        <v>56</v>
      </c>
      <c r="C128" s="9" t="s">
        <v>14</v>
      </c>
      <c r="D128" s="6" t="s">
        <v>31</v>
      </c>
      <c r="E128" s="6"/>
      <c r="F128" s="24">
        <f>F129</f>
        <v>500</v>
      </c>
      <c r="G128" s="24">
        <f>G129</f>
        <v>0</v>
      </c>
      <c r="H128" s="48">
        <f t="shared" si="3"/>
        <v>0</v>
      </c>
    </row>
    <row r="129" spans="1:8" s="5" customFormat="1" ht="21.75" customHeight="1">
      <c r="A129" s="60"/>
      <c r="B129" s="38" t="s">
        <v>123</v>
      </c>
      <c r="C129" s="9" t="s">
        <v>14</v>
      </c>
      <c r="D129" s="6" t="s">
        <v>31</v>
      </c>
      <c r="E129" s="6" t="s">
        <v>121</v>
      </c>
      <c r="F129" s="11">
        <f>F130</f>
        <v>500</v>
      </c>
      <c r="G129" s="11">
        <f>G130</f>
        <v>0</v>
      </c>
      <c r="H129" s="48">
        <f t="shared" si="3"/>
        <v>0</v>
      </c>
    </row>
    <row r="130" spans="1:8" s="5" customFormat="1" ht="39.75" customHeight="1">
      <c r="A130" s="60"/>
      <c r="B130" s="38" t="s">
        <v>146</v>
      </c>
      <c r="C130" s="9" t="s">
        <v>14</v>
      </c>
      <c r="D130" s="6" t="s">
        <v>31</v>
      </c>
      <c r="E130" s="6" t="s">
        <v>144</v>
      </c>
      <c r="F130" s="11">
        <v>500</v>
      </c>
      <c r="G130" s="11">
        <v>0</v>
      </c>
      <c r="H130" s="48">
        <f t="shared" si="3"/>
        <v>0</v>
      </c>
    </row>
    <row r="131" spans="1:8" s="5" customFormat="1" ht="23.25" customHeight="1">
      <c r="A131" s="60"/>
      <c r="B131" s="38"/>
      <c r="C131" s="9"/>
      <c r="D131" s="6"/>
      <c r="E131" s="6"/>
      <c r="F131" s="11"/>
      <c r="G131" s="11"/>
      <c r="H131" s="48"/>
    </row>
    <row r="132" spans="1:8" s="5" customFormat="1" ht="21.75" customHeight="1">
      <c r="A132" s="60"/>
      <c r="B132" s="42" t="s">
        <v>131</v>
      </c>
      <c r="C132" s="9" t="s">
        <v>21</v>
      </c>
      <c r="D132" s="6"/>
      <c r="E132" s="6"/>
      <c r="F132" s="24">
        <f>F133+F138+F147</f>
        <v>2520</v>
      </c>
      <c r="G132" s="24">
        <f>G133+G138+G147</f>
        <v>1409</v>
      </c>
      <c r="H132" s="48">
        <f t="shared" si="3"/>
        <v>55.91269841269841</v>
      </c>
    </row>
    <row r="133" spans="1:8" s="5" customFormat="1" ht="65.25" customHeight="1">
      <c r="A133" s="60"/>
      <c r="B133" s="42" t="s">
        <v>88</v>
      </c>
      <c r="C133" s="9" t="s">
        <v>87</v>
      </c>
      <c r="D133" s="6"/>
      <c r="E133" s="6"/>
      <c r="F133" s="24">
        <f aca="true" t="shared" si="6" ref="F133:G135">F134</f>
        <v>150</v>
      </c>
      <c r="G133" s="24">
        <f t="shared" si="6"/>
        <v>1.6</v>
      </c>
      <c r="H133" s="48">
        <f t="shared" si="3"/>
        <v>1.0666666666666667</v>
      </c>
    </row>
    <row r="134" spans="1:8" s="5" customFormat="1" ht="108" customHeight="1">
      <c r="A134" s="60"/>
      <c r="B134" s="41" t="s">
        <v>99</v>
      </c>
      <c r="C134" s="9" t="s">
        <v>87</v>
      </c>
      <c r="D134" s="6" t="s">
        <v>95</v>
      </c>
      <c r="E134" s="6"/>
      <c r="F134" s="11">
        <f t="shared" si="6"/>
        <v>150</v>
      </c>
      <c r="G134" s="11">
        <f t="shared" si="6"/>
        <v>1.6</v>
      </c>
      <c r="H134" s="48">
        <f t="shared" si="3"/>
        <v>1.0666666666666667</v>
      </c>
    </row>
    <row r="135" spans="1:8" s="5" customFormat="1" ht="23.25" customHeight="1">
      <c r="A135" s="60"/>
      <c r="B135" s="38" t="s">
        <v>123</v>
      </c>
      <c r="C135" s="9" t="s">
        <v>87</v>
      </c>
      <c r="D135" s="6" t="s">
        <v>95</v>
      </c>
      <c r="E135" s="6" t="s">
        <v>121</v>
      </c>
      <c r="F135" s="11">
        <f t="shared" si="6"/>
        <v>150</v>
      </c>
      <c r="G135" s="11">
        <f t="shared" si="6"/>
        <v>1.6</v>
      </c>
      <c r="H135" s="48">
        <f t="shared" si="3"/>
        <v>1.0666666666666667</v>
      </c>
    </row>
    <row r="136" spans="1:8" s="5" customFormat="1" ht="38.25" customHeight="1">
      <c r="A136" s="60"/>
      <c r="B136" s="38" t="s">
        <v>146</v>
      </c>
      <c r="C136" s="9" t="s">
        <v>87</v>
      </c>
      <c r="D136" s="6" t="s">
        <v>95</v>
      </c>
      <c r="E136" s="6" t="s">
        <v>144</v>
      </c>
      <c r="F136" s="11">
        <v>150</v>
      </c>
      <c r="G136" s="11">
        <v>1.6</v>
      </c>
      <c r="H136" s="48">
        <f t="shared" si="3"/>
        <v>1.0666666666666667</v>
      </c>
    </row>
    <row r="137" spans="1:8" s="5" customFormat="1" ht="21.75" customHeight="1">
      <c r="A137" s="60"/>
      <c r="B137" s="42"/>
      <c r="C137" s="9"/>
      <c r="D137" s="6"/>
      <c r="E137" s="6"/>
      <c r="F137" s="24"/>
      <c r="G137" s="24"/>
      <c r="H137" s="48"/>
    </row>
    <row r="138" spans="1:8" s="5" customFormat="1" ht="26.25" customHeight="1">
      <c r="A138" s="60"/>
      <c r="B138" s="56" t="s">
        <v>67</v>
      </c>
      <c r="C138" s="9" t="s">
        <v>7</v>
      </c>
      <c r="D138" s="62"/>
      <c r="E138" s="62"/>
      <c r="F138" s="24">
        <f>F139+F143</f>
        <v>1970</v>
      </c>
      <c r="G138" s="24">
        <f>G139+G143</f>
        <v>1407.4</v>
      </c>
      <c r="H138" s="48">
        <f t="shared" si="3"/>
        <v>71.44162436548224</v>
      </c>
    </row>
    <row r="139" spans="1:8" s="5" customFormat="1" ht="61.5" customHeight="1">
      <c r="A139" s="60"/>
      <c r="B139" s="37" t="s">
        <v>98</v>
      </c>
      <c r="C139" s="9" t="s">
        <v>7</v>
      </c>
      <c r="D139" s="6" t="s">
        <v>16</v>
      </c>
      <c r="E139" s="6"/>
      <c r="F139" s="24">
        <f>F140</f>
        <v>1470</v>
      </c>
      <c r="G139" s="24">
        <f>G140</f>
        <v>1035.2</v>
      </c>
      <c r="H139" s="48">
        <f t="shared" si="3"/>
        <v>70.421768707483</v>
      </c>
    </row>
    <row r="140" spans="1:8" s="5" customFormat="1" ht="27" customHeight="1">
      <c r="A140" s="60"/>
      <c r="B140" s="38" t="s">
        <v>123</v>
      </c>
      <c r="C140" s="9" t="s">
        <v>7</v>
      </c>
      <c r="D140" s="6" t="s">
        <v>16</v>
      </c>
      <c r="E140" s="6" t="s">
        <v>121</v>
      </c>
      <c r="F140" s="11">
        <f>F141</f>
        <v>1470</v>
      </c>
      <c r="G140" s="11">
        <f>G141</f>
        <v>1035.2</v>
      </c>
      <c r="H140" s="48">
        <f aca="true" t="shared" si="7" ref="H140:H194">G140/F140%</f>
        <v>70.421768707483</v>
      </c>
    </row>
    <row r="141" spans="1:8" s="5" customFormat="1" ht="38.25" customHeight="1">
      <c r="A141" s="60"/>
      <c r="B141" s="38" t="s">
        <v>146</v>
      </c>
      <c r="C141" s="9" t="s">
        <v>7</v>
      </c>
      <c r="D141" s="6" t="s">
        <v>16</v>
      </c>
      <c r="E141" s="6" t="s">
        <v>144</v>
      </c>
      <c r="F141" s="11">
        <v>1470</v>
      </c>
      <c r="G141" s="11">
        <v>1035.2</v>
      </c>
      <c r="H141" s="48">
        <f t="shared" si="7"/>
        <v>70.421768707483</v>
      </c>
    </row>
    <row r="142" spans="1:8" s="5" customFormat="1" ht="23.25" customHeight="1">
      <c r="A142" s="60"/>
      <c r="B142" s="38"/>
      <c r="C142" s="9"/>
      <c r="D142" s="6"/>
      <c r="E142" s="6"/>
      <c r="F142" s="11"/>
      <c r="G142" s="11"/>
      <c r="H142" s="48"/>
    </row>
    <row r="143" spans="1:8" s="5" customFormat="1" ht="60.75" customHeight="1">
      <c r="A143" s="60"/>
      <c r="B143" s="41" t="s">
        <v>57</v>
      </c>
      <c r="C143" s="9" t="s">
        <v>7</v>
      </c>
      <c r="D143" s="6" t="s">
        <v>27</v>
      </c>
      <c r="E143" s="6"/>
      <c r="F143" s="24">
        <f>F144</f>
        <v>500</v>
      </c>
      <c r="G143" s="24">
        <f>G144</f>
        <v>372.2</v>
      </c>
      <c r="H143" s="48">
        <f t="shared" si="7"/>
        <v>74.44</v>
      </c>
    </row>
    <row r="144" spans="1:8" s="5" customFormat="1" ht="24" customHeight="1">
      <c r="A144" s="60"/>
      <c r="B144" s="38" t="s">
        <v>123</v>
      </c>
      <c r="C144" s="9" t="s">
        <v>7</v>
      </c>
      <c r="D144" s="6" t="s">
        <v>27</v>
      </c>
      <c r="E144" s="6" t="s">
        <v>121</v>
      </c>
      <c r="F144" s="11">
        <f>F145</f>
        <v>500</v>
      </c>
      <c r="G144" s="11">
        <f>G145</f>
        <v>372.2</v>
      </c>
      <c r="H144" s="48">
        <f t="shared" si="7"/>
        <v>74.44</v>
      </c>
    </row>
    <row r="145" spans="1:8" s="5" customFormat="1" ht="41.25" customHeight="1">
      <c r="A145" s="60"/>
      <c r="B145" s="38" t="s">
        <v>146</v>
      </c>
      <c r="C145" s="9" t="s">
        <v>7</v>
      </c>
      <c r="D145" s="6" t="s">
        <v>27</v>
      </c>
      <c r="E145" s="6" t="s">
        <v>144</v>
      </c>
      <c r="F145" s="11">
        <v>500</v>
      </c>
      <c r="G145" s="11">
        <v>372.2</v>
      </c>
      <c r="H145" s="48">
        <f t="shared" si="7"/>
        <v>74.44</v>
      </c>
    </row>
    <row r="146" spans="1:8" s="5" customFormat="1" ht="23.25" customHeight="1">
      <c r="A146" s="60"/>
      <c r="B146" s="38"/>
      <c r="C146" s="9"/>
      <c r="D146" s="6"/>
      <c r="E146" s="6"/>
      <c r="F146" s="11"/>
      <c r="G146" s="11"/>
      <c r="H146" s="48"/>
    </row>
    <row r="147" spans="1:8" s="5" customFormat="1" ht="27.75" customHeight="1">
      <c r="A147" s="60"/>
      <c r="B147" s="63" t="s">
        <v>111</v>
      </c>
      <c r="C147" s="9" t="s">
        <v>41</v>
      </c>
      <c r="D147" s="6"/>
      <c r="E147" s="6"/>
      <c r="F147" s="11">
        <f aca="true" t="shared" si="8" ref="F147:G149">F148</f>
        <v>400</v>
      </c>
      <c r="G147" s="11">
        <f t="shared" si="8"/>
        <v>0</v>
      </c>
      <c r="H147" s="48">
        <f t="shared" si="7"/>
        <v>0</v>
      </c>
    </row>
    <row r="148" spans="1:8" s="5" customFormat="1" ht="61.5" customHeight="1">
      <c r="A148" s="60"/>
      <c r="B148" s="41" t="s">
        <v>56</v>
      </c>
      <c r="C148" s="9" t="s">
        <v>41</v>
      </c>
      <c r="D148" s="6" t="s">
        <v>31</v>
      </c>
      <c r="E148" s="6"/>
      <c r="F148" s="24">
        <f t="shared" si="8"/>
        <v>400</v>
      </c>
      <c r="G148" s="24">
        <f t="shared" si="8"/>
        <v>0</v>
      </c>
      <c r="H148" s="48">
        <f t="shared" si="7"/>
        <v>0</v>
      </c>
    </row>
    <row r="149" spans="1:8" s="5" customFormat="1" ht="23.25" customHeight="1">
      <c r="A149" s="60"/>
      <c r="B149" s="38" t="s">
        <v>123</v>
      </c>
      <c r="C149" s="9" t="s">
        <v>41</v>
      </c>
      <c r="D149" s="6" t="s">
        <v>31</v>
      </c>
      <c r="E149" s="6" t="s">
        <v>121</v>
      </c>
      <c r="F149" s="11">
        <f t="shared" si="8"/>
        <v>400</v>
      </c>
      <c r="G149" s="11">
        <f t="shared" si="8"/>
        <v>0</v>
      </c>
      <c r="H149" s="48">
        <f t="shared" si="7"/>
        <v>0</v>
      </c>
    </row>
    <row r="150" spans="1:8" s="5" customFormat="1" ht="39" customHeight="1">
      <c r="A150" s="60"/>
      <c r="B150" s="38" t="s">
        <v>146</v>
      </c>
      <c r="C150" s="9" t="s">
        <v>41</v>
      </c>
      <c r="D150" s="6" t="s">
        <v>31</v>
      </c>
      <c r="E150" s="6" t="s">
        <v>144</v>
      </c>
      <c r="F150" s="11">
        <v>400</v>
      </c>
      <c r="G150" s="11">
        <v>0</v>
      </c>
      <c r="H150" s="48">
        <f t="shared" si="7"/>
        <v>0</v>
      </c>
    </row>
    <row r="151" spans="1:8" s="5" customFormat="1" ht="18.75" customHeight="1">
      <c r="A151" s="64"/>
      <c r="B151" s="40"/>
      <c r="C151" s="9"/>
      <c r="D151" s="6"/>
      <c r="E151" s="6"/>
      <c r="F151" s="10"/>
      <c r="G151" s="10"/>
      <c r="H151" s="48"/>
    </row>
    <row r="152" spans="1:8" s="5" customFormat="1" ht="36.75" customHeight="1">
      <c r="A152" s="64"/>
      <c r="B152" s="42" t="s">
        <v>132</v>
      </c>
      <c r="C152" s="9" t="s">
        <v>22</v>
      </c>
      <c r="D152" s="45"/>
      <c r="E152" s="45"/>
      <c r="F152" s="21">
        <f>F153</f>
        <v>6380</v>
      </c>
      <c r="G152" s="21">
        <f>G153</f>
        <v>4454.8</v>
      </c>
      <c r="H152" s="48">
        <f t="shared" si="7"/>
        <v>69.82445141065831</v>
      </c>
    </row>
    <row r="153" spans="1:8" s="14" customFormat="1" ht="18.75" customHeight="1">
      <c r="A153" s="65"/>
      <c r="B153" s="66" t="s">
        <v>68</v>
      </c>
      <c r="C153" s="9" t="s">
        <v>10</v>
      </c>
      <c r="D153" s="46"/>
      <c r="E153" s="46"/>
      <c r="F153" s="21">
        <f>F154+F158</f>
        <v>6380</v>
      </c>
      <c r="G153" s="21">
        <f>G154+G158</f>
        <v>4454.8</v>
      </c>
      <c r="H153" s="48">
        <f t="shared" si="7"/>
        <v>69.82445141065831</v>
      </c>
    </row>
    <row r="154" spans="1:8" s="5" customFormat="1" ht="48" customHeight="1">
      <c r="A154" s="64"/>
      <c r="B154" s="41" t="s">
        <v>58</v>
      </c>
      <c r="C154" s="9" t="s">
        <v>10</v>
      </c>
      <c r="D154" s="6" t="s">
        <v>84</v>
      </c>
      <c r="E154" s="6"/>
      <c r="F154" s="24">
        <f>F155</f>
        <v>3850</v>
      </c>
      <c r="G154" s="24">
        <f>G155</f>
        <v>2961.9</v>
      </c>
      <c r="H154" s="48">
        <f t="shared" si="7"/>
        <v>76.93246753246754</v>
      </c>
    </row>
    <row r="155" spans="1:8" s="5" customFormat="1" ht="24" customHeight="1">
      <c r="A155" s="64"/>
      <c r="B155" s="38" t="s">
        <v>123</v>
      </c>
      <c r="C155" s="9" t="s">
        <v>10</v>
      </c>
      <c r="D155" s="6" t="s">
        <v>84</v>
      </c>
      <c r="E155" s="6" t="s">
        <v>121</v>
      </c>
      <c r="F155" s="11">
        <f>F156</f>
        <v>3850</v>
      </c>
      <c r="G155" s="11">
        <f>G156</f>
        <v>2961.9</v>
      </c>
      <c r="H155" s="48">
        <f t="shared" si="7"/>
        <v>76.93246753246754</v>
      </c>
    </row>
    <row r="156" spans="1:8" s="5" customFormat="1" ht="37.5" customHeight="1">
      <c r="A156" s="64"/>
      <c r="B156" s="38" t="s">
        <v>146</v>
      </c>
      <c r="C156" s="9" t="s">
        <v>10</v>
      </c>
      <c r="D156" s="6" t="s">
        <v>84</v>
      </c>
      <c r="E156" s="6" t="s">
        <v>144</v>
      </c>
      <c r="F156" s="11">
        <v>3850</v>
      </c>
      <c r="G156" s="11">
        <v>2961.9</v>
      </c>
      <c r="H156" s="48">
        <f t="shared" si="7"/>
        <v>76.93246753246754</v>
      </c>
    </row>
    <row r="157" spans="1:8" s="5" customFormat="1" ht="14.25" customHeight="1">
      <c r="A157" s="64"/>
      <c r="B157" s="38"/>
      <c r="C157" s="9"/>
      <c r="D157" s="6"/>
      <c r="E157" s="6"/>
      <c r="F157" s="11"/>
      <c r="G157" s="11"/>
      <c r="H157" s="48"/>
    </row>
    <row r="158" spans="1:8" s="5" customFormat="1" ht="35.25" customHeight="1">
      <c r="A158" s="64"/>
      <c r="B158" s="37" t="s">
        <v>97</v>
      </c>
      <c r="C158" s="9" t="s">
        <v>10</v>
      </c>
      <c r="D158" s="6" t="s">
        <v>96</v>
      </c>
      <c r="E158" s="6"/>
      <c r="F158" s="24">
        <f>F159</f>
        <v>2530</v>
      </c>
      <c r="G158" s="24">
        <f>G159</f>
        <v>1492.9</v>
      </c>
      <c r="H158" s="48">
        <f t="shared" si="7"/>
        <v>59.00790513833992</v>
      </c>
    </row>
    <row r="159" spans="1:8" s="5" customFormat="1" ht="26.25" customHeight="1">
      <c r="A159" s="64"/>
      <c r="B159" s="38" t="s">
        <v>123</v>
      </c>
      <c r="C159" s="9" t="s">
        <v>10</v>
      </c>
      <c r="D159" s="6" t="s">
        <v>96</v>
      </c>
      <c r="E159" s="6" t="s">
        <v>121</v>
      </c>
      <c r="F159" s="11">
        <f>F160</f>
        <v>2530</v>
      </c>
      <c r="G159" s="11">
        <f>G160</f>
        <v>1492.9</v>
      </c>
      <c r="H159" s="48">
        <f t="shared" si="7"/>
        <v>59.00790513833992</v>
      </c>
    </row>
    <row r="160" spans="1:8" s="5" customFormat="1" ht="39" customHeight="1">
      <c r="A160" s="64"/>
      <c r="B160" s="38" t="s">
        <v>146</v>
      </c>
      <c r="C160" s="9" t="s">
        <v>10</v>
      </c>
      <c r="D160" s="6" t="s">
        <v>96</v>
      </c>
      <c r="E160" s="6" t="s">
        <v>144</v>
      </c>
      <c r="F160" s="11">
        <v>2530</v>
      </c>
      <c r="G160" s="11">
        <v>1492.9</v>
      </c>
      <c r="H160" s="48">
        <f t="shared" si="7"/>
        <v>59.00790513833992</v>
      </c>
    </row>
    <row r="161" spans="1:8" s="5" customFormat="1" ht="14.25" customHeight="1">
      <c r="A161" s="64"/>
      <c r="B161" s="38"/>
      <c r="C161" s="9"/>
      <c r="D161" s="6"/>
      <c r="E161" s="6"/>
      <c r="F161" s="11"/>
      <c r="G161" s="11"/>
      <c r="H161" s="48"/>
    </row>
    <row r="162" spans="1:8" s="14" customFormat="1" ht="24" customHeight="1">
      <c r="A162" s="65"/>
      <c r="B162" s="42" t="s">
        <v>133</v>
      </c>
      <c r="C162" s="9" t="s">
        <v>37</v>
      </c>
      <c r="D162" s="22"/>
      <c r="E162" s="22"/>
      <c r="F162" s="21">
        <f>F168+F163</f>
        <v>10507.6</v>
      </c>
      <c r="G162" s="21">
        <f>G168+G163</f>
        <v>4102.099999999999</v>
      </c>
      <c r="H162" s="48">
        <f t="shared" si="7"/>
        <v>39.039361985610405</v>
      </c>
    </row>
    <row r="163" spans="1:8" s="14" customFormat="1" ht="35.25" customHeight="1">
      <c r="A163" s="65"/>
      <c r="B163" s="42" t="s">
        <v>75</v>
      </c>
      <c r="C163" s="9" t="s">
        <v>74</v>
      </c>
      <c r="D163" s="22"/>
      <c r="E163" s="22"/>
      <c r="F163" s="21">
        <f aca="true" t="shared" si="9" ref="F163:G165">F164</f>
        <v>627.6</v>
      </c>
      <c r="G163" s="21">
        <f t="shared" si="9"/>
        <v>115.9</v>
      </c>
      <c r="H163" s="48">
        <f t="shared" si="7"/>
        <v>18.467176545570428</v>
      </c>
    </row>
    <row r="164" spans="1:8" s="14" customFormat="1" ht="35.25" customHeight="1">
      <c r="A164" s="65"/>
      <c r="B164" s="43" t="s">
        <v>77</v>
      </c>
      <c r="C164" s="9" t="s">
        <v>74</v>
      </c>
      <c r="D164" s="9" t="s">
        <v>85</v>
      </c>
      <c r="E164" s="9"/>
      <c r="F164" s="8">
        <f t="shared" si="9"/>
        <v>627.6</v>
      </c>
      <c r="G164" s="8">
        <f t="shared" si="9"/>
        <v>115.9</v>
      </c>
      <c r="H164" s="48">
        <f t="shared" si="7"/>
        <v>18.467176545570428</v>
      </c>
    </row>
    <row r="165" spans="1:8" s="14" customFormat="1" ht="25.5" customHeight="1">
      <c r="A165" s="65"/>
      <c r="B165" s="43" t="s">
        <v>120</v>
      </c>
      <c r="C165" s="9" t="s">
        <v>74</v>
      </c>
      <c r="D165" s="9" t="s">
        <v>85</v>
      </c>
      <c r="E165" s="9" t="s">
        <v>119</v>
      </c>
      <c r="F165" s="8">
        <f t="shared" si="9"/>
        <v>627.6</v>
      </c>
      <c r="G165" s="8">
        <f t="shared" si="9"/>
        <v>115.9</v>
      </c>
      <c r="H165" s="48">
        <f t="shared" si="7"/>
        <v>18.467176545570428</v>
      </c>
    </row>
    <row r="166" spans="1:8" s="14" customFormat="1" ht="25.5" customHeight="1">
      <c r="A166" s="65"/>
      <c r="B166" s="40" t="s">
        <v>153</v>
      </c>
      <c r="C166" s="9" t="s">
        <v>74</v>
      </c>
      <c r="D166" s="9" t="s">
        <v>85</v>
      </c>
      <c r="E166" s="9" t="s">
        <v>152</v>
      </c>
      <c r="F166" s="8">
        <v>627.6</v>
      </c>
      <c r="G166" s="8">
        <v>115.9</v>
      </c>
      <c r="H166" s="48">
        <f t="shared" si="7"/>
        <v>18.467176545570428</v>
      </c>
    </row>
    <row r="167" spans="1:8" s="14" customFormat="1" ht="18" customHeight="1">
      <c r="A167" s="65"/>
      <c r="B167" s="42"/>
      <c r="C167" s="9"/>
      <c r="D167" s="22"/>
      <c r="E167" s="22"/>
      <c r="F167" s="21"/>
      <c r="G167" s="21"/>
      <c r="H167" s="48"/>
    </row>
    <row r="168" spans="1:8" s="14" customFormat="1" ht="29.25" customHeight="1">
      <c r="A168" s="65"/>
      <c r="B168" s="42" t="s">
        <v>69</v>
      </c>
      <c r="C168" s="9" t="s">
        <v>8</v>
      </c>
      <c r="D168" s="22"/>
      <c r="E168" s="22"/>
      <c r="F168" s="21">
        <f>F175+F178+F169</f>
        <v>9880</v>
      </c>
      <c r="G168" s="21">
        <f>G175+G178+G169</f>
        <v>3986.2</v>
      </c>
      <c r="H168" s="48">
        <f t="shared" si="7"/>
        <v>40.34615384615385</v>
      </c>
    </row>
    <row r="169" spans="1:8" s="14" customFormat="1" ht="51" customHeight="1">
      <c r="A169" s="65"/>
      <c r="B169" s="37" t="s">
        <v>106</v>
      </c>
      <c r="C169" s="9" t="s">
        <v>8</v>
      </c>
      <c r="D169" s="6" t="s">
        <v>100</v>
      </c>
      <c r="E169" s="6"/>
      <c r="F169" s="8">
        <f>F170+F172</f>
        <v>2272</v>
      </c>
      <c r="G169" s="8">
        <f>G170+G172</f>
        <v>983.8</v>
      </c>
      <c r="H169" s="48">
        <f t="shared" si="7"/>
        <v>43.30105633802817</v>
      </c>
    </row>
    <row r="170" spans="1:8" s="14" customFormat="1" ht="76.5" customHeight="1">
      <c r="A170" s="65"/>
      <c r="B170" s="38" t="s">
        <v>118</v>
      </c>
      <c r="C170" s="9" t="s">
        <v>8</v>
      </c>
      <c r="D170" s="6" t="s">
        <v>100</v>
      </c>
      <c r="E170" s="6" t="s">
        <v>117</v>
      </c>
      <c r="F170" s="8">
        <f>F171</f>
        <v>2127.7</v>
      </c>
      <c r="G170" s="8">
        <f>G171</f>
        <v>948</v>
      </c>
      <c r="H170" s="48">
        <f t="shared" si="7"/>
        <v>44.55515345208442</v>
      </c>
    </row>
    <row r="171" spans="1:8" s="14" customFormat="1" ht="23.25" customHeight="1">
      <c r="A171" s="65"/>
      <c r="B171" s="38" t="s">
        <v>137</v>
      </c>
      <c r="C171" s="9" t="s">
        <v>8</v>
      </c>
      <c r="D171" s="6" t="s">
        <v>100</v>
      </c>
      <c r="E171" s="6" t="s">
        <v>136</v>
      </c>
      <c r="F171" s="8">
        <v>2127.7</v>
      </c>
      <c r="G171" s="8">
        <v>948</v>
      </c>
      <c r="H171" s="48">
        <f t="shared" si="7"/>
        <v>44.55515345208442</v>
      </c>
    </row>
    <row r="172" spans="1:8" s="14" customFormat="1" ht="27" customHeight="1">
      <c r="A172" s="65"/>
      <c r="B172" s="38" t="s">
        <v>123</v>
      </c>
      <c r="C172" s="9" t="s">
        <v>8</v>
      </c>
      <c r="D172" s="6" t="s">
        <v>100</v>
      </c>
      <c r="E172" s="6" t="s">
        <v>121</v>
      </c>
      <c r="F172" s="8">
        <f>F173</f>
        <v>144.3</v>
      </c>
      <c r="G172" s="8">
        <f>G173</f>
        <v>35.8</v>
      </c>
      <c r="H172" s="48">
        <f t="shared" si="7"/>
        <v>24.809424809424808</v>
      </c>
    </row>
    <row r="173" spans="1:8" s="14" customFormat="1" ht="37.5" customHeight="1">
      <c r="A173" s="65"/>
      <c r="B173" s="38" t="s">
        <v>146</v>
      </c>
      <c r="C173" s="9" t="s">
        <v>8</v>
      </c>
      <c r="D173" s="6" t="s">
        <v>100</v>
      </c>
      <c r="E173" s="6" t="s">
        <v>144</v>
      </c>
      <c r="F173" s="8">
        <v>144.3</v>
      </c>
      <c r="G173" s="8">
        <v>35.8</v>
      </c>
      <c r="H173" s="48">
        <f t="shared" si="7"/>
        <v>24.809424809424808</v>
      </c>
    </row>
    <row r="174" spans="1:8" s="14" customFormat="1" ht="19.5" customHeight="1">
      <c r="A174" s="65"/>
      <c r="B174" s="38"/>
      <c r="C174" s="9"/>
      <c r="D174" s="6"/>
      <c r="E174" s="6"/>
      <c r="F174" s="8"/>
      <c r="G174" s="8"/>
      <c r="H174" s="48"/>
    </row>
    <row r="175" spans="1:8" s="14" customFormat="1" ht="30.75" customHeight="1">
      <c r="A175" s="65"/>
      <c r="B175" s="40" t="s">
        <v>107</v>
      </c>
      <c r="C175" s="9" t="s">
        <v>8</v>
      </c>
      <c r="D175" s="9" t="s">
        <v>101</v>
      </c>
      <c r="E175" s="9"/>
      <c r="F175" s="8">
        <f>F176</f>
        <v>6460.7</v>
      </c>
      <c r="G175" s="8">
        <f>G176</f>
        <v>2532.7</v>
      </c>
      <c r="H175" s="48">
        <f t="shared" si="7"/>
        <v>39.201634497809835</v>
      </c>
    </row>
    <row r="176" spans="1:8" s="7" customFormat="1" ht="24.75" customHeight="1">
      <c r="A176" s="12"/>
      <c r="B176" s="40" t="s">
        <v>120</v>
      </c>
      <c r="C176" s="9" t="s">
        <v>8</v>
      </c>
      <c r="D176" s="9" t="s">
        <v>101</v>
      </c>
      <c r="E176" s="9" t="s">
        <v>119</v>
      </c>
      <c r="F176" s="8">
        <f>F177</f>
        <v>6460.7</v>
      </c>
      <c r="G176" s="8">
        <f>G177</f>
        <v>2532.7</v>
      </c>
      <c r="H176" s="48">
        <f t="shared" si="7"/>
        <v>39.201634497809835</v>
      </c>
    </row>
    <row r="177" spans="1:8" s="7" customFormat="1" ht="24.75" customHeight="1">
      <c r="A177" s="12"/>
      <c r="B177" s="40" t="s">
        <v>153</v>
      </c>
      <c r="C177" s="9" t="s">
        <v>8</v>
      </c>
      <c r="D177" s="9" t="s">
        <v>101</v>
      </c>
      <c r="E177" s="9" t="s">
        <v>152</v>
      </c>
      <c r="F177" s="8">
        <v>6460.7</v>
      </c>
      <c r="G177" s="8">
        <v>2532.7</v>
      </c>
      <c r="H177" s="48">
        <f t="shared" si="7"/>
        <v>39.201634497809835</v>
      </c>
    </row>
    <row r="178" spans="1:8" s="7" customFormat="1" ht="22.5" customHeight="1">
      <c r="A178" s="12"/>
      <c r="B178" s="40" t="s">
        <v>103</v>
      </c>
      <c r="C178" s="9" t="s">
        <v>8</v>
      </c>
      <c r="D178" s="9" t="s">
        <v>102</v>
      </c>
      <c r="E178" s="9"/>
      <c r="F178" s="8">
        <f>F179</f>
        <v>1147.3</v>
      </c>
      <c r="G178" s="8">
        <f>G179</f>
        <v>469.7</v>
      </c>
      <c r="H178" s="48">
        <f t="shared" si="7"/>
        <v>40.939597315436245</v>
      </c>
    </row>
    <row r="179" spans="1:8" s="7" customFormat="1" ht="24.75" customHeight="1">
      <c r="A179" s="12"/>
      <c r="B179" s="40" t="s">
        <v>120</v>
      </c>
      <c r="C179" s="9" t="s">
        <v>8</v>
      </c>
      <c r="D179" s="9" t="s">
        <v>102</v>
      </c>
      <c r="E179" s="9" t="s">
        <v>119</v>
      </c>
      <c r="F179" s="8">
        <f>F180</f>
        <v>1147.3</v>
      </c>
      <c r="G179" s="8">
        <f>G180</f>
        <v>469.7</v>
      </c>
      <c r="H179" s="48">
        <f t="shared" si="7"/>
        <v>40.939597315436245</v>
      </c>
    </row>
    <row r="180" spans="1:8" s="7" customFormat="1" ht="24.75" customHeight="1">
      <c r="A180" s="12"/>
      <c r="B180" s="40" t="s">
        <v>153</v>
      </c>
      <c r="C180" s="9" t="s">
        <v>8</v>
      </c>
      <c r="D180" s="9" t="s">
        <v>102</v>
      </c>
      <c r="E180" s="9" t="s">
        <v>162</v>
      </c>
      <c r="F180" s="8">
        <v>1147.3</v>
      </c>
      <c r="G180" s="8">
        <v>469.7</v>
      </c>
      <c r="H180" s="48">
        <f t="shared" si="7"/>
        <v>40.939597315436245</v>
      </c>
    </row>
    <row r="181" spans="1:8" s="7" customFormat="1" ht="15" customHeight="1">
      <c r="A181" s="12"/>
      <c r="B181" s="40"/>
      <c r="C181" s="9"/>
      <c r="D181" s="9"/>
      <c r="E181" s="9"/>
      <c r="F181" s="8"/>
      <c r="G181" s="8"/>
      <c r="H181" s="48"/>
    </row>
    <row r="182" spans="1:8" s="7" customFormat="1" ht="33" customHeight="1">
      <c r="A182" s="12"/>
      <c r="B182" s="67" t="s">
        <v>134</v>
      </c>
      <c r="C182" s="23" t="s">
        <v>43</v>
      </c>
      <c r="D182" s="68"/>
      <c r="E182" s="68"/>
      <c r="F182" s="69">
        <f aca="true" t="shared" si="10" ref="F182:G185">F183</f>
        <v>200</v>
      </c>
      <c r="G182" s="69">
        <f t="shared" si="10"/>
        <v>129.1</v>
      </c>
      <c r="H182" s="48">
        <f t="shared" si="7"/>
        <v>64.55</v>
      </c>
    </row>
    <row r="183" spans="1:8" s="7" customFormat="1" ht="15.75" customHeight="1">
      <c r="A183" s="12"/>
      <c r="B183" s="67" t="s">
        <v>63</v>
      </c>
      <c r="C183" s="23" t="s">
        <v>62</v>
      </c>
      <c r="D183" s="68"/>
      <c r="E183" s="68"/>
      <c r="F183" s="70">
        <f t="shared" si="10"/>
        <v>200</v>
      </c>
      <c r="G183" s="70">
        <f t="shared" si="10"/>
        <v>129.1</v>
      </c>
      <c r="H183" s="48">
        <f t="shared" si="7"/>
        <v>64.55</v>
      </c>
    </row>
    <row r="184" spans="1:8" s="7" customFormat="1" ht="36" customHeight="1">
      <c r="A184" s="12"/>
      <c r="B184" s="71" t="s">
        <v>61</v>
      </c>
      <c r="C184" s="23" t="s">
        <v>62</v>
      </c>
      <c r="D184" s="23" t="s">
        <v>86</v>
      </c>
      <c r="E184" s="23"/>
      <c r="F184" s="25">
        <f t="shared" si="10"/>
        <v>200</v>
      </c>
      <c r="G184" s="25">
        <f t="shared" si="10"/>
        <v>129.1</v>
      </c>
      <c r="H184" s="48">
        <f t="shared" si="7"/>
        <v>64.55</v>
      </c>
    </row>
    <row r="185" spans="1:8" s="7" customFormat="1" ht="27" customHeight="1">
      <c r="A185" s="12"/>
      <c r="B185" s="38" t="s">
        <v>123</v>
      </c>
      <c r="C185" s="23" t="s">
        <v>62</v>
      </c>
      <c r="D185" s="23" t="s">
        <v>86</v>
      </c>
      <c r="E185" s="23" t="s">
        <v>121</v>
      </c>
      <c r="F185" s="25">
        <f t="shared" si="10"/>
        <v>200</v>
      </c>
      <c r="G185" s="25">
        <f t="shared" si="10"/>
        <v>129.1</v>
      </c>
      <c r="H185" s="48">
        <f t="shared" si="7"/>
        <v>64.55</v>
      </c>
    </row>
    <row r="186" spans="1:8" s="7" customFormat="1" ht="40.5" customHeight="1">
      <c r="A186" s="12"/>
      <c r="B186" s="38" t="s">
        <v>146</v>
      </c>
      <c r="C186" s="23" t="s">
        <v>62</v>
      </c>
      <c r="D186" s="23" t="s">
        <v>86</v>
      </c>
      <c r="E186" s="23" t="s">
        <v>144</v>
      </c>
      <c r="F186" s="25">
        <v>200</v>
      </c>
      <c r="G186" s="25">
        <v>129.1</v>
      </c>
      <c r="H186" s="48">
        <f t="shared" si="7"/>
        <v>64.55</v>
      </c>
    </row>
    <row r="187" spans="1:8" s="7" customFormat="1" ht="22.5" customHeight="1">
      <c r="A187" s="12"/>
      <c r="B187" s="40"/>
      <c r="C187" s="9"/>
      <c r="D187" s="9"/>
      <c r="E187" s="9"/>
      <c r="F187" s="8"/>
      <c r="G187" s="8"/>
      <c r="H187" s="48"/>
    </row>
    <row r="188" spans="1:8" s="7" customFormat="1" ht="36" customHeight="1">
      <c r="A188" s="12"/>
      <c r="B188" s="42" t="s">
        <v>135</v>
      </c>
      <c r="C188" s="27">
        <v>1200</v>
      </c>
      <c r="D188" s="45"/>
      <c r="E188" s="45"/>
      <c r="F188" s="21">
        <f aca="true" t="shared" si="11" ref="F188:G191">F189</f>
        <v>1910</v>
      </c>
      <c r="G188" s="21">
        <f t="shared" si="11"/>
        <v>958.2</v>
      </c>
      <c r="H188" s="48">
        <f t="shared" si="7"/>
        <v>50.167539267015705</v>
      </c>
    </row>
    <row r="189" spans="1:8" s="7" customFormat="1" ht="30" customHeight="1">
      <c r="A189" s="12"/>
      <c r="B189" s="50" t="s">
        <v>66</v>
      </c>
      <c r="C189" s="9" t="s">
        <v>40</v>
      </c>
      <c r="D189" s="46"/>
      <c r="E189" s="46"/>
      <c r="F189" s="21">
        <f t="shared" si="11"/>
        <v>1910</v>
      </c>
      <c r="G189" s="21">
        <f t="shared" si="11"/>
        <v>958.2</v>
      </c>
      <c r="H189" s="48">
        <f t="shared" si="7"/>
        <v>50.167539267015705</v>
      </c>
    </row>
    <row r="190" spans="1:8" s="7" customFormat="1" ht="39" customHeight="1">
      <c r="A190" s="12"/>
      <c r="B190" s="37" t="s">
        <v>59</v>
      </c>
      <c r="C190" s="9" t="s">
        <v>40</v>
      </c>
      <c r="D190" s="6" t="s">
        <v>15</v>
      </c>
      <c r="E190" s="6"/>
      <c r="F190" s="21">
        <f t="shared" si="11"/>
        <v>1910</v>
      </c>
      <c r="G190" s="21">
        <f t="shared" si="11"/>
        <v>958.2</v>
      </c>
      <c r="H190" s="48">
        <f t="shared" si="7"/>
        <v>50.167539267015705</v>
      </c>
    </row>
    <row r="191" spans="1:8" s="7" customFormat="1" ht="28.5" customHeight="1">
      <c r="A191" s="12"/>
      <c r="B191" s="38" t="s">
        <v>123</v>
      </c>
      <c r="C191" s="9" t="s">
        <v>40</v>
      </c>
      <c r="D191" s="6" t="s">
        <v>15</v>
      </c>
      <c r="E191" s="6" t="s">
        <v>121</v>
      </c>
      <c r="F191" s="8">
        <f t="shared" si="11"/>
        <v>1910</v>
      </c>
      <c r="G191" s="8">
        <f t="shared" si="11"/>
        <v>958.2</v>
      </c>
      <c r="H191" s="48">
        <f t="shared" si="7"/>
        <v>50.167539267015705</v>
      </c>
    </row>
    <row r="192" spans="1:8" s="7" customFormat="1" ht="37.5" customHeight="1">
      <c r="A192" s="12"/>
      <c r="B192" s="38" t="s">
        <v>146</v>
      </c>
      <c r="C192" s="9" t="s">
        <v>40</v>
      </c>
      <c r="D192" s="6" t="s">
        <v>15</v>
      </c>
      <c r="E192" s="6" t="s">
        <v>144</v>
      </c>
      <c r="F192" s="8">
        <v>1910</v>
      </c>
      <c r="G192" s="8">
        <v>958.2</v>
      </c>
      <c r="H192" s="48">
        <f t="shared" si="7"/>
        <v>50.167539267015705</v>
      </c>
    </row>
    <row r="193" spans="1:8" s="7" customFormat="1" ht="15" customHeight="1">
      <c r="A193" s="12"/>
      <c r="B193" s="38"/>
      <c r="C193" s="9"/>
      <c r="D193" s="6"/>
      <c r="E193" s="6"/>
      <c r="F193" s="8"/>
      <c r="G193" s="8"/>
      <c r="H193" s="48"/>
    </row>
    <row r="194" spans="1:8" s="5" customFormat="1" ht="12.75">
      <c r="A194" s="3"/>
      <c r="B194" s="44" t="s">
        <v>3</v>
      </c>
      <c r="C194" s="27"/>
      <c r="D194" s="32"/>
      <c r="E194" s="34"/>
      <c r="F194" s="21">
        <f>F11+F82+F88+F102+F132+F152+F162+F182+F188</f>
        <v>94595.7</v>
      </c>
      <c r="G194" s="21">
        <f>G11+G82+G88+G102+G132+G152+G162+G182+G188</f>
        <v>26030.599999999995</v>
      </c>
      <c r="H194" s="82">
        <f t="shared" si="7"/>
        <v>27.517741292680316</v>
      </c>
    </row>
    <row r="195" spans="1:8" s="5" customFormat="1" ht="12.75">
      <c r="A195" s="3"/>
      <c r="B195" s="72"/>
      <c r="C195" s="16"/>
      <c r="D195" s="73"/>
      <c r="E195" s="74"/>
      <c r="F195" s="18"/>
      <c r="G195" s="18"/>
      <c r="H195" s="75"/>
    </row>
    <row r="196" spans="1:7" s="5" customFormat="1" ht="22.5" customHeight="1">
      <c r="A196"/>
      <c r="B196" s="76" t="s">
        <v>157</v>
      </c>
      <c r="C196" s="17"/>
      <c r="D196" s="76"/>
      <c r="E196" s="76"/>
      <c r="F196" s="77"/>
      <c r="G196" s="77"/>
    </row>
    <row r="197" spans="1:7" s="5" customFormat="1" ht="17.25" customHeight="1">
      <c r="A197"/>
      <c r="B197" s="78" t="s">
        <v>158</v>
      </c>
      <c r="C197" s="30"/>
      <c r="D197" s="79"/>
      <c r="E197" s="79"/>
      <c r="F197" s="80" t="s">
        <v>159</v>
      </c>
      <c r="G197" s="81"/>
    </row>
    <row r="198" spans="1:7" s="5" customFormat="1" ht="70.5" customHeight="1">
      <c r="A198"/>
      <c r="B198" s="28"/>
      <c r="C198" s="30"/>
      <c r="D198" s="31"/>
      <c r="E198" s="31"/>
      <c r="F198" s="35"/>
      <c r="G198" s="20"/>
    </row>
    <row r="199" spans="1:7" s="5" customFormat="1" ht="17.25" customHeight="1">
      <c r="A199"/>
      <c r="B199" s="28"/>
      <c r="C199" s="30"/>
      <c r="D199" s="31"/>
      <c r="E199" s="31"/>
      <c r="F199" s="36"/>
      <c r="G199" s="19"/>
    </row>
    <row r="200" spans="1:7" s="5" customFormat="1" ht="48" customHeight="1">
      <c r="A200"/>
      <c r="B200" s="26"/>
      <c r="C200" s="30"/>
      <c r="D200" s="31"/>
      <c r="E200" s="31"/>
      <c r="F200" s="35"/>
      <c r="G200" s="19"/>
    </row>
    <row r="201" spans="1:7" s="5" customFormat="1" ht="12.75">
      <c r="A201"/>
      <c r="B201" s="26"/>
      <c r="C201" s="17"/>
      <c r="F201" s="13"/>
      <c r="G201" s="19"/>
    </row>
    <row r="202" spans="1:7" s="5" customFormat="1" ht="12.75">
      <c r="A202"/>
      <c r="B202" s="26"/>
      <c r="C202" s="17"/>
      <c r="G202" s="19"/>
    </row>
    <row r="203" spans="2:32" ht="36" customHeight="1">
      <c r="B203" s="5"/>
      <c r="C203" s="17"/>
      <c r="D203" s="5"/>
      <c r="E203" s="5"/>
      <c r="F203" s="13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8:32" ht="12.75"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</row>
    <row r="205" spans="6:32" ht="12.75">
      <c r="F205" s="3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</row>
    <row r="206" spans="8:32" ht="12.75"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</row>
    <row r="207" spans="8:32" ht="12.75"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</row>
    <row r="208" spans="8:32" ht="12.75"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</row>
    <row r="209" spans="8:32" ht="12.75"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</row>
    <row r="210" spans="8:32" ht="12.75"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</row>
    <row r="211" spans="8:32" ht="12.75"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</row>
    <row r="212" spans="8:32" ht="12.75"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</row>
    <row r="213" spans="8:32" ht="12.75"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</row>
    <row r="214" spans="8:32" ht="12.75"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</row>
    <row r="215" spans="8:32" ht="12.75"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</row>
    <row r="216" spans="8:32" ht="12.75"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</row>
    <row r="217" spans="8:32" ht="12.75"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</row>
    <row r="218" spans="8:32" ht="12.75"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</row>
    <row r="219" spans="8:32" ht="12.75"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</row>
    <row r="220" spans="8:32" ht="12.75"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</row>
    <row r="221" spans="8:32" ht="12.75"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</row>
    <row r="222" spans="8:32" ht="12.75"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</row>
    <row r="223" spans="8:32" ht="12.75"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</row>
    <row r="224" spans="8:32" ht="12.75"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</row>
    <row r="225" spans="8:32" ht="12.75"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</row>
    <row r="226" spans="8:32" ht="12.75"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</row>
    <row r="227" spans="8:32" ht="12.75"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</row>
    <row r="228" spans="8:32" ht="12.75"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</row>
    <row r="229" spans="8:32" ht="12.75"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</row>
    <row r="230" spans="8:32" ht="12.75"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</row>
    <row r="231" spans="8:32" ht="12.75"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</row>
    <row r="232" spans="8:32" ht="12.75"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8:32" ht="12.75"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</row>
    <row r="234" spans="8:32" ht="12.75"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</row>
    <row r="235" spans="8:32" ht="12.75"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</row>
    <row r="236" spans="8:32" ht="12.75"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</row>
    <row r="237" spans="8:32" ht="12.75"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</row>
    <row r="238" spans="8:32" ht="12.75"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</row>
    <row r="239" spans="8:32" ht="12.75"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</row>
    <row r="240" spans="8:32" ht="12.75"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</row>
    <row r="241" spans="8:32" ht="12.75"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</row>
    <row r="242" spans="8:32" ht="12.75"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</row>
    <row r="243" spans="8:32" ht="12.75"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</row>
    <row r="244" spans="8:32" ht="12.75"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</row>
    <row r="245" spans="8:32" ht="12.75"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</row>
    <row r="246" spans="8:32" ht="12.75"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</row>
    <row r="247" spans="8:32" ht="12.75"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</row>
    <row r="248" spans="8:32" ht="12.75"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</row>
    <row r="249" spans="8:32" ht="12.75"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</row>
    <row r="250" spans="8:32" ht="12.75"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</row>
    <row r="251" spans="8:32" ht="12.75"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</row>
    <row r="252" spans="8:32" ht="12.75"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</row>
    <row r="253" spans="8:32" ht="12.75"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</row>
    <row r="254" spans="8:32" ht="12.75"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</row>
    <row r="255" spans="8:32" ht="12.75"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</row>
    <row r="256" spans="8:32" ht="12.75"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</row>
    <row r="257" spans="8:32" ht="12.75"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</row>
    <row r="258" spans="8:32" ht="12.75"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</row>
    <row r="259" spans="8:32" ht="12.75"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</row>
    <row r="260" spans="8:32" ht="12.75"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</row>
    <row r="261" spans="8:32" ht="12.75"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</row>
    <row r="262" spans="8:32" ht="12.75"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</row>
    <row r="263" spans="8:32" ht="12.75"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</row>
    <row r="264" spans="8:32" ht="12.75"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</row>
    <row r="265" spans="8:32" ht="12.75"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</row>
    <row r="266" spans="8:32" ht="12.75"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</row>
    <row r="267" spans="8:32" ht="12.75"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</row>
    <row r="268" spans="8:32" ht="12.75"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</row>
    <row r="269" spans="8:32" ht="12.75"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</row>
    <row r="270" spans="8:32" ht="12.75"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</row>
    <row r="271" spans="8:32" ht="12.75"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</row>
    <row r="272" spans="8:32" ht="12.75"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</row>
    <row r="273" spans="8:32" ht="12.75"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</row>
    <row r="274" spans="8:32" ht="12.75"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</row>
    <row r="275" spans="8:32" ht="12.75"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</row>
    <row r="276" spans="8:32" ht="12.75"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</row>
    <row r="277" spans="8:32" ht="12.75"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</row>
    <row r="278" spans="8:32" ht="12.75"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</row>
    <row r="279" spans="8:32" ht="12.75"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</row>
    <row r="280" spans="8:32" ht="12.75"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</row>
    <row r="281" spans="8:32" ht="12.75"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</row>
    <row r="282" spans="8:32" ht="12.75"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</row>
    <row r="283" spans="8:32" ht="12.75"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</row>
    <row r="284" spans="8:32" ht="12.75"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</row>
    <row r="285" spans="8:32" ht="12.75"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</row>
    <row r="286" spans="8:32" ht="12.75"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</row>
    <row r="287" spans="8:32" ht="12.75"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</row>
    <row r="288" spans="8:32" ht="12.75"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</row>
    <row r="289" spans="8:32" ht="12.75"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</row>
    <row r="290" spans="8:32" ht="12.75"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</row>
    <row r="291" spans="8:32" ht="12.75"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</row>
    <row r="292" spans="8:32" ht="12.75"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</row>
    <row r="293" spans="8:32" ht="12.75"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</row>
    <row r="294" spans="8:32" ht="12.75"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</row>
    <row r="295" spans="8:32" ht="12.75"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</row>
    <row r="296" spans="8:32" ht="12.75"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</row>
    <row r="297" spans="8:32" ht="12.75"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</row>
    <row r="298" spans="8:32" ht="12.75"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</row>
    <row r="299" spans="8:32" ht="12.75"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</row>
    <row r="300" spans="8:32" ht="12.75"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</row>
  </sheetData>
  <sheetProtection/>
  <mergeCells count="12">
    <mergeCell ref="B6:H6"/>
    <mergeCell ref="B8:B9"/>
    <mergeCell ref="C8:C9"/>
    <mergeCell ref="D8:D9"/>
    <mergeCell ref="E8:E9"/>
    <mergeCell ref="F8:F9"/>
    <mergeCell ref="G8:G9"/>
    <mergeCell ref="E1:H1"/>
    <mergeCell ref="B2:H2"/>
    <mergeCell ref="B3:H3"/>
    <mergeCell ref="B4:H4"/>
    <mergeCell ref="B5:H5"/>
  </mergeCells>
  <printOptions horizontalCentered="1"/>
  <pageMargins left="0.5905511811023623" right="0.31496062992125984" top="0.3937007874015748" bottom="0.3937007874015748" header="0" footer="0"/>
  <pageSetup fitToHeight="1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2014-07-22T09:58:42Z</cp:lastPrinted>
  <dcterms:created xsi:type="dcterms:W3CDTF">1999-02-26T11:37:46Z</dcterms:created>
  <dcterms:modified xsi:type="dcterms:W3CDTF">2014-07-22T09:58:49Z</dcterms:modified>
  <cp:category/>
  <cp:version/>
  <cp:contentType/>
  <cp:contentStatus/>
</cp:coreProperties>
</file>