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Документы\Документы\2021 год\Отчеты квартальные 2021 год\на 01.01.2022 год\"/>
    </mc:Choice>
  </mc:AlternateContent>
  <xr:revisionPtr revIDLastSave="0" documentId="13_ncr:1_{EFA4AEC3-0640-44B2-B737-47F916F33B5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 Доходы за  2021" sheetId="9" r:id="rId1"/>
    <sheet name="Расходы за 2021" sheetId="15" r:id="rId2"/>
    <sheet name="Источники за 2021" sheetId="16" r:id="rId3"/>
    <sheet name="Сведения о ФОТ за 2021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4" l="1"/>
  <c r="F16" i="15" l="1"/>
  <c r="G8" i="15"/>
  <c r="G9" i="15"/>
  <c r="G10" i="15"/>
  <c r="G11" i="15"/>
  <c r="G12" i="15"/>
  <c r="G13" i="15"/>
  <c r="G14" i="15"/>
  <c r="G15" i="15"/>
  <c r="G16" i="15"/>
  <c r="G7" i="15"/>
  <c r="C6" i="16"/>
  <c r="C7" i="16"/>
  <c r="E16" i="15"/>
  <c r="G6" i="15"/>
  <c r="E10" i="9"/>
  <c r="E9" i="9"/>
  <c r="D10" i="9"/>
  <c r="C10" i="9"/>
  <c r="E6" i="9"/>
  <c r="D7" i="16"/>
  <c r="D6" i="16" s="1"/>
</calcChain>
</file>

<file path=xl/sharedStrings.xml><?xml version="1.0" encoding="utf-8"?>
<sst xmlns="http://schemas.openxmlformats.org/spreadsheetml/2006/main" count="91" uniqueCount="76">
  <si>
    <t>Наименование показателя</t>
  </si>
  <si>
    <t>Штрафы, санкции, возмещение ущерба</t>
  </si>
  <si>
    <t>№ п/п</t>
  </si>
  <si>
    <t xml:space="preserve">Наименование </t>
  </si>
  <si>
    <t>ОБЩЕГОСУДАРСТВЕННЫЕ ВОПРОСЫ</t>
  </si>
  <si>
    <t>0100</t>
  </si>
  <si>
    <t>1.1.</t>
  </si>
  <si>
    <t>1.2.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</si>
  <si>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</si>
  <si>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</si>
  <si>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</si>
  <si>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</si>
  <si>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</si>
  <si>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</si>
  <si>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4.1.</t>
  </si>
  <si>
    <t>5.</t>
  </si>
  <si>
    <t>ОХРАНА ОКРУЖАЮЩЕЙ СРЕДЫ</t>
  </si>
  <si>
    <t>0600</t>
  </si>
  <si>
    <t>6.</t>
  </si>
  <si>
    <t>ОБРАЗОВАНИЕ</t>
  </si>
  <si>
    <t>0700</t>
  </si>
  <si>
    <t>6.1.</t>
  </si>
  <si>
    <t>7.</t>
  </si>
  <si>
    <t>КУЛЬТУРА, КИНЕМАТОГРАФИЯ</t>
  </si>
  <si>
    <t>0800</t>
  </si>
  <si>
    <t>7.1.</t>
  </si>
  <si>
    <t>8.</t>
  </si>
  <si>
    <t>СОЦИАЛЬНАЯ ПОЛИТИКА</t>
  </si>
  <si>
    <t>8.1.</t>
  </si>
  <si>
    <t>СРЕДСТВА МАССОВОЙ ИНФОРМАЦИИ</t>
  </si>
  <si>
    <t>ИТОГО РАСХОДОВ</t>
  </si>
  <si>
    <t>Безвозмездные поступления (Дотация, Субсидия,  Субвенция (Опека и Протоколы)</t>
  </si>
  <si>
    <t>х</t>
  </si>
  <si>
    <t>Наименование вида дохода</t>
  </si>
  <si>
    <t>-</t>
  </si>
  <si>
    <t>1.</t>
  </si>
  <si>
    <t>2.</t>
  </si>
  <si>
    <t>3.</t>
  </si>
  <si>
    <t>4.</t>
  </si>
  <si>
    <t xml:space="preserve">Исполнено </t>
  </si>
  <si>
    <t>Численность работников, чел.</t>
  </si>
  <si>
    <t>Муниципальный совет</t>
  </si>
  <si>
    <t xml:space="preserve">Местная администрация </t>
  </si>
  <si>
    <t>Содержание муниципальных учреждений, тыс. руб.</t>
  </si>
  <si>
    <t>Численность работников муниципальных учреждений</t>
  </si>
  <si>
    <t>Содержание главы муниципального образования, тыс. руб., в том числе</t>
  </si>
  <si>
    <t>Заработная плата</t>
  </si>
  <si>
    <t>Содержание и обеспечение деятельности служащих муниципального совета, тыс. руб., в том числе</t>
  </si>
  <si>
    <t>5.1.</t>
  </si>
  <si>
    <t>Содержание главы местной администрации, тыс. руб., в том числе</t>
  </si>
  <si>
    <t>Содержание и обеспечение деятельности служащих местной администрации, тыс. руб., в том числе</t>
  </si>
  <si>
    <t>Содержание и обеспечение деятельности отдела опеки и попечительства, тыс. руб., в том числе</t>
  </si>
  <si>
    <t>Доходы от оказания платных услуг и компенсации затрат государства</t>
  </si>
  <si>
    <t>ИТОГО  ДОХОДОВ</t>
  </si>
  <si>
    <t>Раздел бюджета</t>
  </si>
  <si>
    <t>Наименование</t>
  </si>
  <si>
    <t>Изменение остатков средств на счетах по учету средств бюджета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</si>
  <si>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</si>
  <si>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 бюджетов внутригродских муниципальных образований городов федерального значения </t>
  </si>
  <si>
    <t>Источники внутреннего финансирования дефицитов бюджетов</t>
  </si>
  <si>
    <t>Исполнение  бюджета МО Пискаревка по доходам</t>
  </si>
  <si>
    <t>за 2021 год</t>
  </si>
  <si>
    <t>Налог на доходы физических лиц</t>
  </si>
  <si>
    <t>Финансирование отдела опеки и попечительства осуществляется за счет средств субвенции из бюджета Санкт-Петербурга</t>
  </si>
  <si>
    <t>Сведения о численности муниципальных служащих, работников муниципальных учреждений с указанием фактических расходов на оплату их труда  внутригородского муниципального образования города федерального значения  Санкт-Петербурга  муниципальный округ Пискаревка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2021 год</t>
  </si>
  <si>
    <t>Исполнение  бюджета МО Пискаревка по расходам</t>
  </si>
  <si>
    <t xml:space="preserve">Исполнении бюджета МО Пискаревка по источникам финансирования дефицита местного бюджета </t>
  </si>
  <si>
    <t>Поступило доходов,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</si>
  <si>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План на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</si>
  <si>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Исполнение (в %)</t>
  </si>
  <si>
    <t>Произведено расходов,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</si>
  <si>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10.</t>
  </si>
  <si>
    <t>1100</t>
  </si>
  <si>
    <t>План на год</t>
  </si>
  <si>
    <t>9.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</si>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</sst>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166" fontId="5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Continuous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32AA683C-A1FF-40DD-BB7D-54BF964DE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998F-2080-4435-956D-68759E51B773}">
  <sheetPr>
    <pageSetUpPr fitToPage="1"/>
  </sheetPr>
  <dimension ref="B2:I12"/>
  <sheetViews>
    <sheetView zoomScaleNormal="100" workbookViewId="0">
      <selection activeCell="D18" sqref="D18"/>
    </sheetView>
  </sheetViews>
  <sheetFormatPr defaultRowHeight="15" x14ac:dyDescent="0.25"/>
  <cols>
    <col min="1" max="1" width="3.5703125" customWidth="1"/>
    <col min="2" max="2" width="75" customWidth="1"/>
    <col min="3" max="3" width="17.85546875" customWidth="1"/>
    <col min="4" max="4" width="17.140625" customWidth="1"/>
    <col min="5" max="5" width="15.85546875" customWidth="1"/>
    <col min="6" max="6" width="12.85546875" customWidth="1"/>
  </cols>
  <sheetData>
    <row r="2" spans="2:9" ht="21" customHeight="1" x14ac:dyDescent="0.25">
      <c r="B2" s="61" t="s">
        <v>60</v>
      </c>
      <c r="C2" s="61"/>
      <c r="D2" s="61"/>
      <c r="E2" s="61"/>
    </row>
    <row r="3" spans="2:9" ht="18.75" x14ac:dyDescent="0.25">
      <c r="B3" s="62" t="s">
        <v>61</v>
      </c>
      <c r="C3" s="62"/>
      <c r="D3" s="62"/>
      <c r="E3" s="62"/>
    </row>
    <row r="4" spans="2:9" ht="18.75" x14ac:dyDescent="0.25">
      <c r="B4" s="3"/>
      <c r="C4" s="7"/>
      <c r="D4" s="3"/>
      <c r="E4" s="20"/>
    </row>
    <row r="5" spans="2:9" ht="135.75" customHeight="1" x14ac:dyDescent="0.25">
      <c r="B5" s="6" t="s">
        <v>33</v>
      </c>
      <c r="C5" s="6" t="s">
        <v>68</v>
      </c>
      <c r="D5" s="13" t="s">
        <v>67</v>
      </c>
      <c r="E5" s="6" t="s">
        <v>69</v>
      </c>
      <c r="F5" s="1"/>
    </row>
    <row r="6" spans="2:9" ht="24.95" customHeight="1" x14ac:dyDescent="0.25">
      <c r="B6" s="5" t="s">
        <v>62</v>
      </c>
      <c r="C6" s="33">
        <v>6511.3</v>
      </c>
      <c r="D6" s="8">
        <v>4961.03</v>
      </c>
      <c r="E6" s="12">
        <f>D6/C6</f>
        <v>0.76191083193832254</v>
      </c>
      <c r="F6" s="1"/>
    </row>
    <row r="7" spans="2:9" ht="40.5" customHeight="1" x14ac:dyDescent="0.25">
      <c r="B7" s="5" t="s">
        <v>52</v>
      </c>
      <c r="C7" s="33">
        <v>44.6</v>
      </c>
      <c r="D7" s="8">
        <v>44.7</v>
      </c>
      <c r="E7" s="63">
        <v>0.316</v>
      </c>
      <c r="F7" s="1"/>
    </row>
    <row r="8" spans="2:9" ht="34.5" customHeight="1" x14ac:dyDescent="0.25">
      <c r="B8" s="5" t="s">
        <v>1</v>
      </c>
      <c r="C8" s="33">
        <v>434.2</v>
      </c>
      <c r="D8" s="8">
        <v>106.6</v>
      </c>
      <c r="E8" s="63"/>
      <c r="F8" s="1"/>
      <c r="G8" s="48"/>
      <c r="H8" s="48"/>
      <c r="I8" s="47"/>
    </row>
    <row r="9" spans="2:9" ht="39.75" customHeight="1" x14ac:dyDescent="0.25">
      <c r="B9" s="5" t="s">
        <v>31</v>
      </c>
      <c r="C9" s="33">
        <v>128917.6</v>
      </c>
      <c r="D9" s="8">
        <v>127953.7</v>
      </c>
      <c r="E9" s="12">
        <f>D9/C9</f>
        <v>0.99252313105425471</v>
      </c>
      <c r="F9" s="1"/>
    </row>
    <row r="10" spans="2:9" ht="24.95" customHeight="1" x14ac:dyDescent="0.25">
      <c r="B10" s="4" t="s">
        <v>53</v>
      </c>
      <c r="C10" s="34">
        <f>SUM(C6:C9)</f>
        <v>135907.70000000001</v>
      </c>
      <c r="D10" s="34">
        <f>SUM(D6:D9)</f>
        <v>133066.03</v>
      </c>
      <c r="E10" s="35">
        <f>D10/C10</f>
        <v>0.97909117732107886</v>
      </c>
    </row>
    <row r="11" spans="2:9" ht="15.75" x14ac:dyDescent="0.25">
      <c r="B11" s="2"/>
      <c r="C11" s="2"/>
    </row>
    <row r="12" spans="2:9" ht="18.75" x14ac:dyDescent="0.25">
      <c r="C12" s="57"/>
      <c r="D12" s="58"/>
    </row>
  </sheetData>
  <mergeCells count="3">
    <mergeCell ref="B2:E2"/>
    <mergeCell ref="B3:E3"/>
    <mergeCell ref="E7:E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CC23-ECCD-46EF-A903-B5E5648CA3E1}">
  <sheetPr>
    <pageSetUpPr fitToPage="1"/>
  </sheetPr>
  <dimension ref="B2:I18"/>
  <sheetViews>
    <sheetView topLeftCell="A5" workbookViewId="0">
      <selection activeCell="B2" sqref="B2:G2"/>
    </sheetView>
  </sheetViews>
  <sheetFormatPr defaultRowHeight="15" x14ac:dyDescent="0.25"/>
  <cols>
    <col min="1" max="1" width="4.42578125" customWidth="1"/>
    <col min="2" max="2" width="7.140625" customWidth="1"/>
    <col min="3" max="3" width="48.28515625" customWidth="1"/>
    <col min="4" max="4" width="15" customWidth="1"/>
    <col min="5" max="5" width="21" customWidth="1"/>
    <col min="6" max="6" width="16.7109375" customWidth="1"/>
    <col min="7" max="7" width="16.42578125" customWidth="1"/>
    <col min="8" max="8" width="17.7109375" customWidth="1"/>
    <col min="9" max="9" width="16" customWidth="1"/>
  </cols>
  <sheetData>
    <row r="2" spans="2:9" ht="18.75" customHeight="1" x14ac:dyDescent="0.25">
      <c r="B2" s="61" t="s">
        <v>65</v>
      </c>
      <c r="C2" s="61"/>
      <c r="D2" s="61"/>
      <c r="E2" s="61"/>
      <c r="F2" s="61"/>
      <c r="G2" s="61"/>
    </row>
    <row r="3" spans="2:9" ht="18.75" x14ac:dyDescent="0.25">
      <c r="B3" s="65" t="s">
        <v>61</v>
      </c>
      <c r="C3" s="65"/>
      <c r="D3" s="65"/>
      <c r="E3" s="65"/>
      <c r="F3" s="65"/>
      <c r="G3" s="65"/>
    </row>
    <row r="4" spans="2:9" ht="18.75" x14ac:dyDescent="0.25">
      <c r="B4" s="19"/>
      <c r="C4" s="19"/>
      <c r="D4" s="19"/>
      <c r="E4" s="19"/>
      <c r="F4" s="19"/>
      <c r="G4" s="21"/>
    </row>
    <row r="5" spans="2:9" ht="135.75" customHeight="1" x14ac:dyDescent="0.25">
      <c r="B5" s="13" t="s">
        <v>2</v>
      </c>
      <c r="C5" s="13" t="s">
        <v>3</v>
      </c>
      <c r="D5" s="13" t="s">
        <v>54</v>
      </c>
      <c r="E5" s="6" t="s">
        <v>68</v>
      </c>
      <c r="F5" s="13" t="s">
        <v>70</v>
      </c>
      <c r="G5" s="6" t="s">
        <v>69</v>
      </c>
    </row>
    <row r="6" spans="2:9" ht="63.75" customHeight="1" x14ac:dyDescent="0.25">
      <c r="B6" s="13">
        <v>1</v>
      </c>
      <c r="C6" s="14" t="s">
        <v>4</v>
      </c>
      <c r="D6" s="15" t="s">
        <v>5</v>
      </c>
      <c r="E6" s="49">
        <v>35808.699999999997</v>
      </c>
      <c r="F6" s="59">
        <v>35404.61</v>
      </c>
      <c r="G6" s="24">
        <f>F6/E6</f>
        <v>0.98871531220066644</v>
      </c>
      <c r="H6" s="22"/>
    </row>
    <row r="7" spans="2:9" ht="57.75" customHeight="1" x14ac:dyDescent="0.25">
      <c r="B7" s="13">
        <v>2</v>
      </c>
      <c r="C7" s="13" t="s">
        <v>8</v>
      </c>
      <c r="D7" s="16" t="s">
        <v>9</v>
      </c>
      <c r="E7" s="50">
        <v>67.400000000000006</v>
      </c>
      <c r="F7" s="60">
        <v>67.400000000000006</v>
      </c>
      <c r="G7" s="24">
        <f>F7/E7</f>
        <v>1</v>
      </c>
      <c r="H7" s="22"/>
    </row>
    <row r="8" spans="2:9" ht="36.75" customHeight="1" x14ac:dyDescent="0.25">
      <c r="B8" s="13">
        <v>3</v>
      </c>
      <c r="C8" s="13" t="s">
        <v>10</v>
      </c>
      <c r="D8" s="16" t="s">
        <v>11</v>
      </c>
      <c r="E8" s="50">
        <v>1007.9</v>
      </c>
      <c r="F8" s="60">
        <v>1007.23</v>
      </c>
      <c r="G8" s="24">
        <f t="shared" ref="G8:G16" si="0">F8/E8</f>
        <v>0.99933525151304692</v>
      </c>
      <c r="H8" s="22"/>
    </row>
    <row r="9" spans="2:9" ht="54.75" customHeight="1" x14ac:dyDescent="0.25">
      <c r="B9" s="13">
        <v>4</v>
      </c>
      <c r="C9" s="13" t="s">
        <v>12</v>
      </c>
      <c r="D9" s="16" t="s">
        <v>13</v>
      </c>
      <c r="E9" s="50">
        <v>101439.7</v>
      </c>
      <c r="F9" s="60">
        <v>99058.83</v>
      </c>
      <c r="G9" s="24">
        <f t="shared" si="0"/>
        <v>0.97652920897833895</v>
      </c>
      <c r="H9" s="22"/>
    </row>
    <row r="10" spans="2:9" ht="44.25" customHeight="1" x14ac:dyDescent="0.25">
      <c r="B10" s="13" t="s">
        <v>15</v>
      </c>
      <c r="C10" s="13" t="s">
        <v>16</v>
      </c>
      <c r="D10" s="16" t="s">
        <v>17</v>
      </c>
      <c r="E10" s="50">
        <v>20</v>
      </c>
      <c r="F10" s="60">
        <v>20</v>
      </c>
      <c r="G10" s="24">
        <f t="shared" si="0"/>
        <v>1</v>
      </c>
      <c r="H10" s="22"/>
    </row>
    <row r="11" spans="2:9" ht="24.95" customHeight="1" x14ac:dyDescent="0.25">
      <c r="B11" s="13" t="s">
        <v>18</v>
      </c>
      <c r="C11" s="13" t="s">
        <v>19</v>
      </c>
      <c r="D11" s="16" t="s">
        <v>20</v>
      </c>
      <c r="E11" s="50">
        <v>249</v>
      </c>
      <c r="F11" s="60">
        <v>248.4</v>
      </c>
      <c r="G11" s="24">
        <f t="shared" si="0"/>
        <v>0.99759036144578317</v>
      </c>
      <c r="H11" s="22"/>
      <c r="I11" s="23"/>
    </row>
    <row r="12" spans="2:9" ht="46.5" customHeight="1" x14ac:dyDescent="0.25">
      <c r="B12" s="13" t="s">
        <v>22</v>
      </c>
      <c r="C12" s="13" t="s">
        <v>23</v>
      </c>
      <c r="D12" s="16" t="s">
        <v>24</v>
      </c>
      <c r="E12" s="50">
        <v>4999.8</v>
      </c>
      <c r="F12" s="60">
        <v>4997.5</v>
      </c>
      <c r="G12" s="24">
        <f t="shared" si="0"/>
        <v>0.99953998159926394</v>
      </c>
      <c r="H12" s="22"/>
    </row>
    <row r="13" spans="2:9" ht="29.25" customHeight="1" x14ac:dyDescent="0.25">
      <c r="B13" s="13" t="s">
        <v>26</v>
      </c>
      <c r="C13" s="13" t="s">
        <v>27</v>
      </c>
      <c r="D13" s="16">
        <v>1000</v>
      </c>
      <c r="E13" s="50">
        <v>18524.400000000001</v>
      </c>
      <c r="F13" s="60">
        <v>18380.7</v>
      </c>
      <c r="G13" s="24">
        <f t="shared" si="0"/>
        <v>0.99224266372999936</v>
      </c>
      <c r="H13" s="22"/>
    </row>
    <row r="14" spans="2:9" ht="29.25" customHeight="1" x14ac:dyDescent="0.25">
      <c r="B14" s="13" t="s">
        <v>74</v>
      </c>
      <c r="C14" s="13" t="s">
        <v>75</v>
      </c>
      <c r="D14" s="16" t="s">
        <v>72</v>
      </c>
      <c r="E14" s="50">
        <v>18</v>
      </c>
      <c r="F14" s="60">
        <v>18</v>
      </c>
      <c r="G14" s="24">
        <f t="shared" si="0"/>
        <v>1</v>
      </c>
      <c r="H14" s="22"/>
    </row>
    <row r="15" spans="2:9" ht="43.5" customHeight="1" x14ac:dyDescent="0.25">
      <c r="B15" s="13" t="s">
        <v>71</v>
      </c>
      <c r="C15" s="13" t="s">
        <v>29</v>
      </c>
      <c r="D15" s="16">
        <v>1200</v>
      </c>
      <c r="E15" s="50">
        <v>4765.1000000000004</v>
      </c>
      <c r="F15" s="60">
        <v>4736.1099999999997</v>
      </c>
      <c r="G15" s="24">
        <f t="shared" si="0"/>
        <v>0.99391618224171563</v>
      </c>
      <c r="H15" s="22"/>
    </row>
    <row r="16" spans="2:9" ht="24.95" customHeight="1" x14ac:dyDescent="0.25">
      <c r="B16" s="64" t="s">
        <v>30</v>
      </c>
      <c r="C16" s="64"/>
      <c r="D16" s="17" t="s">
        <v>32</v>
      </c>
      <c r="E16" s="18">
        <f>SUM(E6:E15)</f>
        <v>166900</v>
      </c>
      <c r="F16" s="18">
        <f>SUM(F6:F15)</f>
        <v>163938.78</v>
      </c>
      <c r="G16" s="53">
        <f t="shared" si="0"/>
        <v>0.98225751947273821</v>
      </c>
      <c r="I16" s="11"/>
    </row>
    <row r="18" spans="5:6" ht="18.75" x14ac:dyDescent="0.25">
      <c r="E18" s="55"/>
      <c r="F18" s="56"/>
    </row>
  </sheetData>
  <mergeCells count="3">
    <mergeCell ref="B16:C16"/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C57D-325D-40B5-BD9D-5D1B36B00938}">
  <sheetPr>
    <pageSetUpPr fitToPage="1"/>
  </sheetPr>
  <dimension ref="B2:D9"/>
  <sheetViews>
    <sheetView workbookViewId="0">
      <selection activeCell="I8" sqref="I8"/>
    </sheetView>
  </sheetViews>
  <sheetFormatPr defaultRowHeight="15" x14ac:dyDescent="0.25"/>
  <cols>
    <col min="2" max="2" width="51.42578125" customWidth="1"/>
    <col min="3" max="3" width="17" customWidth="1"/>
    <col min="4" max="4" width="15.5703125" customWidth="1"/>
  </cols>
  <sheetData>
    <row r="2" spans="2:4" ht="69.75" customHeight="1" x14ac:dyDescent="0.25">
      <c r="B2" s="66" t="s">
        <v>66</v>
      </c>
      <c r="C2" s="66"/>
      <c r="D2" s="66"/>
    </row>
    <row r="3" spans="2:4" ht="24.75" customHeight="1" x14ac:dyDescent="0.25">
      <c r="B3" s="66" t="s">
        <v>61</v>
      </c>
      <c r="C3" s="66"/>
      <c r="D3" s="66"/>
    </row>
    <row r="4" spans="2:4" ht="24.95" customHeight="1" x14ac:dyDescent="0.25">
      <c r="B4" s="26"/>
      <c r="C4" s="26"/>
      <c r="D4" s="25"/>
    </row>
    <row r="5" spans="2:4" ht="75" customHeight="1" x14ac:dyDescent="0.25">
      <c r="B5" s="27" t="s">
        <v>55</v>
      </c>
      <c r="C5" s="27" t="s">
        <v>73</v>
      </c>
      <c r="D5" s="27" t="s">
        <v>39</v>
      </c>
    </row>
    <row r="6" spans="2:4" ht="40.5" customHeight="1" x14ac:dyDescent="0.25">
      <c r="B6" s="28" t="s">
        <v>59</v>
      </c>
      <c r="C6" s="52">
        <f>C7</f>
        <v>30992.299999999988</v>
      </c>
      <c r="D6" s="29">
        <f>D7</f>
        <v>30872.799999999988</v>
      </c>
    </row>
    <row r="7" spans="2:4" ht="39" customHeight="1" x14ac:dyDescent="0.25">
      <c r="B7" s="30" t="s">
        <v>56</v>
      </c>
      <c r="C7" s="52">
        <f>C9+C8</f>
        <v>30992.299999999988</v>
      </c>
      <c r="D7" s="29">
        <f>D8+D9</f>
        <v>30872.799999999988</v>
      </c>
    </row>
    <row r="8" spans="2:4" ht="55.5" customHeight="1" x14ac:dyDescent="0.25">
      <c r="B8" s="31" t="s">
        <v>57</v>
      </c>
      <c r="C8" s="51">
        <v>-135907.70000000001</v>
      </c>
      <c r="D8" s="32">
        <v>-133066</v>
      </c>
    </row>
    <row r="9" spans="2:4" ht="66" customHeight="1" x14ac:dyDescent="0.25">
      <c r="B9" s="31" t="s">
        <v>58</v>
      </c>
      <c r="C9" s="51">
        <v>166900</v>
      </c>
      <c r="D9" s="32">
        <v>163938.79999999999</v>
      </c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C727-C116-4BEC-8D6C-8A78C486AA6A}">
  <sheetPr>
    <pageSetUpPr fitToPage="1"/>
  </sheetPr>
  <dimension ref="B2:E26"/>
  <sheetViews>
    <sheetView tabSelected="1" topLeftCell="A13" workbookViewId="0">
      <selection activeCell="E25" sqref="E25"/>
    </sheetView>
  </sheetViews>
  <sheetFormatPr defaultRowHeight="15" x14ac:dyDescent="0.25"/>
  <cols>
    <col min="1" max="1" width="3.5703125" customWidth="1"/>
    <col min="2" max="2" width="6.85546875" customWidth="1"/>
    <col min="3" max="3" width="67" customWidth="1"/>
    <col min="4" max="4" width="15.140625" customWidth="1"/>
    <col min="5" max="5" width="30.42578125" customWidth="1"/>
  </cols>
  <sheetData>
    <row r="2" spans="2:5" ht="90.75" customHeight="1" x14ac:dyDescent="0.25">
      <c r="B2" s="67" t="s">
        <v>64</v>
      </c>
      <c r="C2" s="67"/>
      <c r="D2" s="67"/>
    </row>
    <row r="3" spans="2:5" ht="24.95" customHeight="1" x14ac:dyDescent="0.25">
      <c r="B3" s="36"/>
      <c r="C3" s="36"/>
      <c r="D3" s="37"/>
      <c r="E3" s="11"/>
    </row>
    <row r="4" spans="2:5" ht="37.5" customHeight="1" x14ac:dyDescent="0.25">
      <c r="B4" s="38" t="s">
        <v>2</v>
      </c>
      <c r="C4" s="39" t="s">
        <v>0</v>
      </c>
      <c r="D4" s="39" t="s">
        <v>39</v>
      </c>
      <c r="E4" s="11"/>
    </row>
    <row r="5" spans="2:5" ht="37.5" customHeight="1" x14ac:dyDescent="0.25">
      <c r="B5" s="42" t="s">
        <v>35</v>
      </c>
      <c r="C5" s="43" t="s">
        <v>40</v>
      </c>
      <c r="D5" s="40">
        <f>D6+D7</f>
        <v>22</v>
      </c>
    </row>
    <row r="6" spans="2:5" ht="24.95" customHeight="1" x14ac:dyDescent="0.25">
      <c r="B6" s="42" t="s">
        <v>6</v>
      </c>
      <c r="C6" s="43" t="s">
        <v>41</v>
      </c>
      <c r="D6" s="40">
        <v>5</v>
      </c>
    </row>
    <row r="7" spans="2:5" ht="24.95" customHeight="1" x14ac:dyDescent="0.25">
      <c r="B7" s="42" t="s">
        <v>7</v>
      </c>
      <c r="C7" s="43" t="s">
        <v>42</v>
      </c>
      <c r="D7" s="40">
        <v>17</v>
      </c>
    </row>
    <row r="8" spans="2:5" ht="24.95" customHeight="1" x14ac:dyDescent="0.25">
      <c r="B8" s="42" t="s">
        <v>36</v>
      </c>
      <c r="C8" s="43" t="s">
        <v>43</v>
      </c>
      <c r="D8" s="41" t="s">
        <v>34</v>
      </c>
    </row>
    <row r="9" spans="2:5" ht="24.95" customHeight="1" x14ac:dyDescent="0.25">
      <c r="B9" s="42" t="s">
        <v>37</v>
      </c>
      <c r="C9" s="43" t="s">
        <v>44</v>
      </c>
      <c r="D9" s="41" t="s">
        <v>34</v>
      </c>
    </row>
    <row r="10" spans="2:5" ht="37.5" customHeight="1" x14ac:dyDescent="0.25">
      <c r="B10" s="42" t="s">
        <v>38</v>
      </c>
      <c r="C10" s="43" t="s">
        <v>45</v>
      </c>
      <c r="D10" s="54">
        <v>1378.4</v>
      </c>
    </row>
    <row r="11" spans="2:5" ht="36.75" customHeight="1" x14ac:dyDescent="0.25">
      <c r="B11" s="42" t="s">
        <v>14</v>
      </c>
      <c r="C11" s="43" t="s">
        <v>46</v>
      </c>
      <c r="D11" s="54">
        <v>1061.7</v>
      </c>
      <c r="E11" s="46"/>
    </row>
    <row r="12" spans="2:5" ht="41.25" customHeight="1" x14ac:dyDescent="0.25">
      <c r="B12" s="42" t="s">
        <v>15</v>
      </c>
      <c r="C12" s="43" t="s">
        <v>47</v>
      </c>
      <c r="D12" s="54">
        <v>7105.8</v>
      </c>
    </row>
    <row r="13" spans="2:5" ht="38.25" customHeight="1" x14ac:dyDescent="0.25">
      <c r="B13" s="42" t="s">
        <v>48</v>
      </c>
      <c r="C13" s="43" t="s">
        <v>46</v>
      </c>
      <c r="D13" s="54">
        <v>3482.6</v>
      </c>
    </row>
    <row r="14" spans="2:5" ht="33.75" customHeight="1" x14ac:dyDescent="0.25">
      <c r="B14" s="42" t="s">
        <v>18</v>
      </c>
      <c r="C14" s="43" t="s">
        <v>49</v>
      </c>
      <c r="D14" s="54">
        <v>1360</v>
      </c>
      <c r="E14" s="47"/>
    </row>
    <row r="15" spans="2:5" ht="35.25" customHeight="1" x14ac:dyDescent="0.25">
      <c r="B15" s="42" t="s">
        <v>21</v>
      </c>
      <c r="C15" s="43" t="s">
        <v>46</v>
      </c>
      <c r="D15" s="54">
        <v>1059.3</v>
      </c>
    </row>
    <row r="16" spans="2:5" ht="39" customHeight="1" x14ac:dyDescent="0.25">
      <c r="B16" s="42" t="s">
        <v>22</v>
      </c>
      <c r="C16" s="43" t="s">
        <v>50</v>
      </c>
      <c r="D16" s="54">
        <v>20387.400000000001</v>
      </c>
    </row>
    <row r="17" spans="2:4" ht="37.5" customHeight="1" x14ac:dyDescent="0.25">
      <c r="B17" s="42" t="s">
        <v>25</v>
      </c>
      <c r="C17" s="43" t="s">
        <v>46</v>
      </c>
      <c r="D17" s="54">
        <v>12145.9</v>
      </c>
    </row>
    <row r="18" spans="2:4" ht="24.95" customHeight="1" x14ac:dyDescent="0.25">
      <c r="B18" s="44"/>
      <c r="C18" s="44"/>
      <c r="D18" s="44"/>
    </row>
    <row r="19" spans="2:4" ht="42" customHeight="1" x14ac:dyDescent="0.25">
      <c r="B19" s="68" t="s">
        <v>63</v>
      </c>
      <c r="C19" s="68"/>
      <c r="D19" s="68"/>
    </row>
    <row r="20" spans="2:4" ht="45.75" customHeight="1" x14ac:dyDescent="0.25">
      <c r="B20" s="42" t="s">
        <v>26</v>
      </c>
      <c r="C20" s="43" t="s">
        <v>51</v>
      </c>
      <c r="D20" s="41">
        <v>2878.5</v>
      </c>
    </row>
    <row r="21" spans="2:4" ht="24.95" customHeight="1" x14ac:dyDescent="0.25">
      <c r="B21" s="42" t="s">
        <v>28</v>
      </c>
      <c r="C21" s="43" t="s">
        <v>46</v>
      </c>
      <c r="D21" s="41">
        <v>2081.6999999999998</v>
      </c>
    </row>
    <row r="22" spans="2:4" ht="24.95" customHeight="1" x14ac:dyDescent="0.25">
      <c r="B22" s="22"/>
      <c r="C22" s="22"/>
      <c r="D22" s="22"/>
    </row>
    <row r="23" spans="2:4" ht="24.95" customHeight="1" x14ac:dyDescent="0.25">
      <c r="B23" s="45"/>
      <c r="C23" s="45"/>
      <c r="D23" s="45"/>
    </row>
    <row r="24" spans="2:4" ht="24.95" customHeight="1" x14ac:dyDescent="0.25">
      <c r="B24" s="45"/>
      <c r="C24" s="45"/>
      <c r="D24" s="45"/>
    </row>
    <row r="25" spans="2:4" ht="24.95" customHeight="1" x14ac:dyDescent="0.25">
      <c r="B25" s="9"/>
      <c r="C25" s="9"/>
      <c r="D25" s="9"/>
    </row>
    <row r="26" spans="2:4" ht="24.95" customHeight="1" x14ac:dyDescent="0.25">
      <c r="B26" s="10"/>
      <c r="C26" s="10"/>
      <c r="D26" s="10"/>
    </row>
  </sheetData>
  <mergeCells count="2">
    <mergeCell ref="B2:D2"/>
    <mergeCell ref="B19:D19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Доходы за  2021</vt:lpstr>
      <vt:lpstr>Расходы за 2021</vt:lpstr>
      <vt:lpstr>Источники за 2021</vt:lpstr>
      <vt:lpstr>Сведения о ФОТ за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2022-01-12T06:59:11Z</cp:lastPrinted>
  <dcterms:created xsi:type="dcterms:W3CDTF">2015-06-05T18:19:34Z</dcterms:created>
  <dcterms:modified xsi:type="dcterms:W3CDTF">2022-02-16T09:13:12Z</dcterms:modified>
</cp:coreProperties>
</file>